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495" activeTab="2"/>
  </bookViews>
  <sheets>
    <sheet name="pl" sheetId="1" r:id="rId1"/>
    <sheet name="bs" sheetId="2" r:id="rId2"/>
    <sheet name="notes" sheetId="3" r:id="rId3"/>
  </sheets>
  <definedNames>
    <definedName name="_xlnm.Print_Area" localSheetId="1">'bs'!$A$1:$H$58</definedName>
    <definedName name="_xlnm.Print_Area" localSheetId="2">'notes'!$A$1:$K$175</definedName>
    <definedName name="_xlnm.Print_Area" localSheetId="0">'pl'!$A$1:$L$52</definedName>
  </definedNames>
  <calcPr fullCalcOnLoad="1"/>
</workbook>
</file>

<file path=xl/sharedStrings.xml><?xml version="1.0" encoding="utf-8"?>
<sst xmlns="http://schemas.openxmlformats.org/spreadsheetml/2006/main" count="235" uniqueCount="193">
  <si>
    <t>CHEMICAL COMPANY OF MALAYSIA BERHAD (5136-T)</t>
  </si>
  <si>
    <t>(Incorporated in Malaysia)</t>
  </si>
  <si>
    <t>QUARTERLY REPORT ON CONSOLIDATED RESULTS</t>
  </si>
  <si>
    <t>CONSOLIDATED PROFIT AND LOSS ACCOUNTS</t>
  </si>
  <si>
    <t>CUMULATIVE</t>
  </si>
  <si>
    <t xml:space="preserve">RM'000 </t>
  </si>
  <si>
    <t>RM'000</t>
  </si>
  <si>
    <t>Turnover</t>
  </si>
  <si>
    <t>(b)</t>
  </si>
  <si>
    <t>Investment income</t>
  </si>
  <si>
    <t>(c)</t>
  </si>
  <si>
    <t>Interest on borrowings</t>
  </si>
  <si>
    <t>Depreciation</t>
  </si>
  <si>
    <t>(d)</t>
  </si>
  <si>
    <t>-</t>
  </si>
  <si>
    <t>(e)</t>
  </si>
  <si>
    <t>Operating profit after interest on borrowings, depreciation and amortisation and exceptional items but before income tax, minority items and extraordinary items</t>
  </si>
  <si>
    <t>(f)</t>
  </si>
  <si>
    <t>(g)</t>
  </si>
  <si>
    <t>(h)</t>
  </si>
  <si>
    <t>Taxation</t>
  </si>
  <si>
    <t>(i)</t>
  </si>
  <si>
    <t>(j)</t>
  </si>
  <si>
    <t>Other income including interest income</t>
  </si>
  <si>
    <t>- 2 -</t>
  </si>
  <si>
    <t>CONSOLIDATED BALANCE SHEET</t>
  </si>
  <si>
    <t>AS AT</t>
  </si>
  <si>
    <t>- 3 -</t>
  </si>
  <si>
    <t>Notes :</t>
  </si>
  <si>
    <t>Accounting Policies</t>
  </si>
  <si>
    <t>Exceptional Items</t>
  </si>
  <si>
    <t>Extraordinary Items</t>
  </si>
  <si>
    <t>There were no extraordinary items included in the results of the Group.</t>
  </si>
  <si>
    <t>Pre-acquisition Profit</t>
  </si>
  <si>
    <t>There were no pre-acquisition profits included in the results of the Group.</t>
  </si>
  <si>
    <t>Profit on Sale of Investments</t>
  </si>
  <si>
    <t>Quoted Securities</t>
  </si>
  <si>
    <t>a)</t>
  </si>
  <si>
    <t>Total Purchases</t>
  </si>
  <si>
    <t>Total Disposals</t>
  </si>
  <si>
    <t>Total Profit on Disposal</t>
  </si>
  <si>
    <t>b)</t>
  </si>
  <si>
    <t>At Cost</t>
  </si>
  <si>
    <t>- 4 -</t>
  </si>
  <si>
    <t>Changes in the Composition of the Group</t>
  </si>
  <si>
    <t>Seasonal or Cyclical Factors</t>
  </si>
  <si>
    <t>No. of</t>
  </si>
  <si>
    <t>Lowest</t>
  </si>
  <si>
    <t>Highest</t>
  </si>
  <si>
    <t>Average</t>
  </si>
  <si>
    <t>Total</t>
  </si>
  <si>
    <t>Month</t>
  </si>
  <si>
    <t>shares</t>
  </si>
  <si>
    <t>Consideration</t>
  </si>
  <si>
    <t>(RM)</t>
  </si>
  <si>
    <t>Group Borrowings and Debt Securities</t>
  </si>
  <si>
    <t xml:space="preserve">   Bank overdraft</t>
  </si>
  <si>
    <t xml:space="preserve">   Bankers acceptance</t>
  </si>
  <si>
    <t xml:space="preserve">   Repayable within 12 months</t>
  </si>
  <si>
    <t xml:space="preserve">   Repayable after 12 months</t>
  </si>
  <si>
    <t>- 5 -</t>
  </si>
  <si>
    <t>Contingent Liabilities</t>
  </si>
  <si>
    <t>Off Balance Sheet Financial Instruments</t>
  </si>
  <si>
    <t>Material Litigation</t>
  </si>
  <si>
    <t>Review of Performance of the Company and its Principal Subsidiaries</t>
  </si>
  <si>
    <t>Variance of Actual Profit  from Forecast Profit</t>
  </si>
  <si>
    <t>Not applicable.</t>
  </si>
  <si>
    <t>By Order of the Board</t>
  </si>
  <si>
    <t>E YAGAMBARAM</t>
  </si>
  <si>
    <t>Company Secretary</t>
  </si>
  <si>
    <t>Share in the results of associated companies</t>
  </si>
  <si>
    <t>Profit before taxation, minority interests and extraordinary items</t>
  </si>
  <si>
    <t>(ii)  Less: Minority Interests</t>
  </si>
  <si>
    <t>(k)</t>
  </si>
  <si>
    <t>(iii) Extraordinary items attributable</t>
  </si>
  <si>
    <t xml:space="preserve">       to members of the company</t>
  </si>
  <si>
    <t>(l)</t>
  </si>
  <si>
    <t>Profit after taxation and extraordinary items attributable to members of the Company</t>
  </si>
  <si>
    <t>3 (a)</t>
  </si>
  <si>
    <t>Earnings per share based on 2(j) above after deducting any provision for preference dividends, if any:-</t>
  </si>
  <si>
    <t>(AUDITED)</t>
  </si>
  <si>
    <t>(i)   Extraordinary items</t>
  </si>
  <si>
    <t>Profit after taxation attributable to members of the  Company</t>
  </si>
  <si>
    <t>1 (a)</t>
  </si>
  <si>
    <t>2 (a)</t>
  </si>
  <si>
    <t>Fixed Assets</t>
  </si>
  <si>
    <t>Investment in Associated Companies</t>
  </si>
  <si>
    <t>Long Term Investments</t>
  </si>
  <si>
    <t>Research and Development Expenditure</t>
  </si>
  <si>
    <t>Stocks</t>
  </si>
  <si>
    <t>Trade Debtors</t>
  </si>
  <si>
    <t>Other Debtors</t>
  </si>
  <si>
    <t>Cash and Bank Balances</t>
  </si>
  <si>
    <t>Trade Creditors</t>
  </si>
  <si>
    <t>Other Creditors</t>
  </si>
  <si>
    <t>Short Term Borrowings</t>
  </si>
  <si>
    <t>Proposed Dividend</t>
  </si>
  <si>
    <t>Current Assets</t>
  </si>
  <si>
    <t>Current Liabilities</t>
  </si>
  <si>
    <t>Net Current Assets</t>
  </si>
  <si>
    <t>Net Assets Employed</t>
  </si>
  <si>
    <t>Shareholders' Funds</t>
  </si>
  <si>
    <t>Share Capital</t>
  </si>
  <si>
    <t>Treasury Shares</t>
  </si>
  <si>
    <t>Share Premium</t>
  </si>
  <si>
    <t>Revaluation Reserves</t>
  </si>
  <si>
    <t>Foreign Translation Reserve</t>
  </si>
  <si>
    <t>Capital Redemption Reserve</t>
  </si>
  <si>
    <t>Revenue Reserves</t>
  </si>
  <si>
    <t>Minority Interests</t>
  </si>
  <si>
    <t>Long Term Borrowings</t>
  </si>
  <si>
    <t>Bonds</t>
  </si>
  <si>
    <t>Deferred Liabilities</t>
  </si>
  <si>
    <t>Net tangible assets per share (sen)</t>
  </si>
  <si>
    <t xml:space="preserve">   Fertilizers</t>
  </si>
  <si>
    <t xml:space="preserve">   Healthcare</t>
  </si>
  <si>
    <t xml:space="preserve">   Others</t>
  </si>
  <si>
    <t xml:space="preserve">   Industrial Chemicals</t>
  </si>
  <si>
    <t xml:space="preserve">       ordinary shares) (sen)</t>
  </si>
  <si>
    <t xml:space="preserve">       shares) (sen)</t>
  </si>
  <si>
    <t>Operating profit before interest on borrowings, depreciation and amortisation, exceptional items, income tax, minority items and extraordinary items</t>
  </si>
  <si>
    <t>(i)   Profit after taxation before deducting</t>
  </si>
  <si>
    <t xml:space="preserve">       minority interests</t>
  </si>
  <si>
    <t>Provision for diminution in value</t>
  </si>
  <si>
    <t xml:space="preserve">-       </t>
  </si>
  <si>
    <t>At Book Value</t>
  </si>
  <si>
    <t>Market Value</t>
  </si>
  <si>
    <t>The accounts of the Group are prepared using the same accounting policies, methods of computation and basis of consolidation as those used in the preparation of the most recent annual financial statement.</t>
  </si>
  <si>
    <t>In the ordinary course of business, one of the subsidiaries has taken legal action to recover overdue trade debts and has been subject to counter claims in defence.  The directors do not expect any material losses to arise on such counter claims.</t>
  </si>
  <si>
    <t>Status of corporate proposals that have been announced by the Company but not completed as at the date of this announcement</t>
  </si>
  <si>
    <t>Loan guarantee for a subsidiary</t>
  </si>
  <si>
    <t>Material changes in the Quarterly Results compared to the results of the Preceding Quarter</t>
  </si>
  <si>
    <t>Short Term Bank Borrowings (unsecured)</t>
  </si>
  <si>
    <t>Segmental Information</t>
  </si>
  <si>
    <t>Turnover   (RM'000)</t>
  </si>
  <si>
    <t>Profit before taxation (RM'000)</t>
  </si>
  <si>
    <t>Sales of the Fertilizers division is seasonal and dependent on weather conditions while sales of the Chemicals division is normally lower during festive months.</t>
  </si>
  <si>
    <t>31.12.99</t>
  </si>
  <si>
    <t xml:space="preserve">   Revolving credits</t>
  </si>
  <si>
    <t>- 6 -</t>
  </si>
  <si>
    <t>Prospects</t>
  </si>
  <si>
    <t>Total purchases and disposals of quoted securities for the current financial year to date were as follows:</t>
  </si>
  <si>
    <t xml:space="preserve"> </t>
  </si>
  <si>
    <t>Other Capital Reserves</t>
  </si>
  <si>
    <t>During the current financial year to date, the Company completed the divestment of 10,880,000 ordinary shares of RM1.00 each in CCM Bioscience Bhd to Expo Electronics Sdn Bhd.</t>
  </si>
  <si>
    <t>price</t>
  </si>
  <si>
    <t>There are no major outstanding corporate proposals.</t>
  </si>
  <si>
    <t>Taxation charge for the Group include deferred taxation and taxation charge for the financial year.</t>
  </si>
  <si>
    <t>Profit on sale of investments for the current financial year to date amounted to RM11.5 million.</t>
  </si>
  <si>
    <t xml:space="preserve">      Unsecured bonds in Ringgit Malaysia</t>
  </si>
  <si>
    <t>*</t>
  </si>
  <si>
    <t>Adjusted for bonus issue of 1:1</t>
  </si>
  <si>
    <t>Share buy-backs</t>
  </si>
  <si>
    <t>purchased</t>
  </si>
  <si>
    <t>paid</t>
  </si>
  <si>
    <t>Total assets employed (RM'000)</t>
  </si>
  <si>
    <t>FOR THE FINANCIAL QUARTER ENDED 31 DECEMBER 2000</t>
  </si>
  <si>
    <t>QUARTER 4</t>
  </si>
  <si>
    <t>12 MONTHS</t>
  </si>
  <si>
    <t>(i)   Basic (based on 355,259,018 ordinary</t>
  </si>
  <si>
    <t>(ii)  Fully diluted (based on 465,993,152</t>
  </si>
  <si>
    <t>31.12.00</t>
  </si>
  <si>
    <t>Loans</t>
  </si>
  <si>
    <t>Investments in quoted shares as at 31 December 2000 are as follows:</t>
  </si>
  <si>
    <t>During the quarter, 3,056,000 shares of RM1.00 each were purchased and retained as Treasury Shares. This is in accordance with Section 67A of Companies Act, 1965.</t>
  </si>
  <si>
    <t>October</t>
  </si>
  <si>
    <t>November</t>
  </si>
  <si>
    <t>December</t>
  </si>
  <si>
    <t>The Group borrowings as at 31 December 2000 were as follows:</t>
  </si>
  <si>
    <t xml:space="preserve">      Unsecured term loans in US Dollars</t>
  </si>
  <si>
    <t xml:space="preserve">      Secured term loans in Ringgit Malaysia</t>
  </si>
  <si>
    <t xml:space="preserve">      Revolving loan</t>
  </si>
  <si>
    <t>Contingent liabilities of the Company as at 12 February 2001 (the latest practicable date which is not earlier than 7 days from the date of issue of this quarterly report) comprise the following:</t>
  </si>
  <si>
    <t>The Group does not have any financial instruments with off balance sheet risk as at 12 February 2001, the latest practicable date which is not earlier than 7 days from the date of issue of this quarterly report.</t>
  </si>
  <si>
    <t>Dividend</t>
  </si>
  <si>
    <t>Closure of books</t>
  </si>
  <si>
    <t>Further notice is hereby given that a Depositor shall qualify for dividend entitlement only in respect of:-</t>
  </si>
  <si>
    <t>(a)</t>
  </si>
  <si>
    <t>Shares transferred into the Depositor's Securities Account before 12.30 p.m. on 23 April 2001 in respect of ordinary transfer; and</t>
  </si>
  <si>
    <t>Shares bought on the Kuala Lumpur Stock Exchange on a cum entitlement basis according to the Rules of the Kuala Lumpur Stock Exchange.</t>
  </si>
  <si>
    <t>15 February 2001</t>
  </si>
  <si>
    <t xml:space="preserve">The Company has commenced legal proceedings against Sun Media Corporation Sdn Bhd, The Editor in Chief of the Sun, and the writer of the article in the Sun dated 26 February 2000, entitled "Cops Raid CCM In Shares Deal Probe", on the ground that certain paragraphs of the said article are defamatory in nature. The Company is, inter-alia, seeking from the defendants apologies and undertakings not to repeat the unfounded allegations as well as general damages in the sum of RM50 million and exemplary damages to be assessed. The initial hearing date of 15 January 2001 has been postponed indefinitely. </t>
  </si>
  <si>
    <t>In the opinion of the Directors, the results for the financial year 2000 have not been affected by any transaction or event of a material or unusual nature which has arisen between 31 December 2000 and the date of this announcement.</t>
  </si>
  <si>
    <t>Notice is hereby given that the Share Transfer Book and Register of Members of the Company will be closed on 24 April 2001 for the purpose of preparing dividend warrants.</t>
  </si>
  <si>
    <t>Duly completed registrable transfers received by the Company's Registrar up to 5.00 p.m. on 23 April 2001 will be registered before entitlement to the dividend is determined. The dividend will be paid on 3 May 2001.</t>
  </si>
  <si>
    <t>The Board of Directors of the Company recommend a tax exempt final dividend of 6.3 sen per share.</t>
  </si>
  <si>
    <t>Turnover and profit before tax for the quarter was 24% and 135% lower than the preceding quarter. This was mainly due to seasonal fluctuations in the trading performance of the Fertilizers division, higher losses in the Hospital sector and a revaluation deficit arising from the first time valuation of a piece of industrial land.</t>
  </si>
  <si>
    <t xml:space="preserve">Turnover for the financial year 2000 increased by 5% compared to that achieved in 1999 due to better sales in all business sectors. However, a lower profit was recorded for the current financial year in comparison to the previous year. This was due mainly to non-consolidation of agrochemicals profits in 2000, revaluation deficit arising from the valuation of industrial land,  higher losses in the hospital division and lower chlor-alkali prices in the chemicals division. </t>
  </si>
  <si>
    <t>Exceptional items</t>
  </si>
  <si>
    <t>Shares deposited into the Depositor's Securities account before 12.30 p.m. on 19 April 2001 (in respect of           shares which are exempted from mandatory deposit);</t>
  </si>
  <si>
    <t>The Group's audited results for the financial quarter and year ended 31 December 2000 are summarised as below:</t>
  </si>
  <si>
    <t xml:space="preserve">The exceptional items included in the results of the Group represent profit arising from the sale of CCM Bioscience Bhd and a revaluation deficit arising from the first time valuation of a piece of vacant industrial land purchased in 1996 of RM6.6 million. However, there was a revaluation surplus of RM20.3 million on other properties previously revalued in 1995 and this has been taken to revaluation reserves. </t>
  </si>
  <si>
    <t>All businesses are expected to perform at current or better levels except the Fertilizer business which is expected to be adversely affected by the lower oil palm prices.</t>
  </si>
</sst>
</file>

<file path=xl/styles.xml><?xml version="1.0" encoding="utf-8"?>
<styleSheet xmlns="http://schemas.openxmlformats.org/spreadsheetml/2006/main">
  <numFmts count="41">
    <numFmt numFmtId="5" formatCode="&quot;RM&quot;#,##0;\-&quot;RM&quot;#,##0"/>
    <numFmt numFmtId="6" formatCode="&quot;RM&quot;#,##0;[Red]\-&quot;RM&quot;#,##0"/>
    <numFmt numFmtId="7" formatCode="&quot;RM&quot;#,##0.00;\-&quot;RM&quot;#,##0.00"/>
    <numFmt numFmtId="8" formatCode="&quot;RM&quot;#,##0.00;[Red]\-&quot;RM&quot;#,##0.00"/>
    <numFmt numFmtId="42" formatCode="_-&quot;RM&quot;* #,##0_-;\-&quot;RM&quot;* #,##0_-;_-&quot;RM&quot;* &quot;-&quot;_-;_-@_-"/>
    <numFmt numFmtId="41" formatCode="_-* #,##0_-;\-* #,##0_-;_-* &quot;-&quot;_-;_-@_-"/>
    <numFmt numFmtId="44" formatCode="_-&quot;RM&quot;* #,##0.00_-;\-&quot;RM&quot;* #,##0.00_-;_-&quot;RM&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0_ ;[Red]\-#,##0.00\ "/>
    <numFmt numFmtId="179" formatCode="#,##0_ ;[Red]\-#,##0\ "/>
    <numFmt numFmtId="180" formatCode="00000"/>
    <numFmt numFmtId="181" formatCode="0_ ;[Red]\-0\ "/>
    <numFmt numFmtId="182" formatCode="#,##0_ ;[Red]\(#,##0\)"/>
    <numFmt numFmtId="183" formatCode="#,##0.0000"/>
    <numFmt numFmtId="184" formatCode="0.0"/>
    <numFmt numFmtId="185" formatCode="#,##0.0_ ;[Red]\-#,##0.0"/>
    <numFmt numFmtId="186" formatCode="_-* #,##0.0_-;\-* #,##0.0_-;_-* &quot;-&quot;??_-;_-@_-"/>
    <numFmt numFmtId="187" formatCode="_-* #,##0_-;\-* #,##0_-;_-* &quot;-&quot;??_-;_-@_-"/>
    <numFmt numFmtId="188" formatCode="0.00000000"/>
    <numFmt numFmtId="189" formatCode="0.0000000"/>
    <numFmt numFmtId="190" formatCode="0.000000"/>
    <numFmt numFmtId="191" formatCode="0.00000"/>
    <numFmt numFmtId="192" formatCode="0.0000"/>
    <numFmt numFmtId="193" formatCode="0.000"/>
    <numFmt numFmtId="194" formatCode="#,##0.000"/>
    <numFmt numFmtId="195" formatCode="#,##0.0"/>
    <numFmt numFmtId="196" formatCode="#,##0.0_);[Red]\(#,##0.0\)"/>
  </numFmts>
  <fonts count="3">
    <font>
      <sz val="10"/>
      <name val="Book Antiqua"/>
      <family val="0"/>
    </font>
    <font>
      <sz val="12"/>
      <name val="Times New Roman"/>
      <family val="1"/>
    </font>
    <font>
      <b/>
      <sz val="12"/>
      <name val="Times New Roman"/>
      <family val="1"/>
    </font>
  </fonts>
  <fills count="2">
    <fill>
      <patternFill/>
    </fill>
    <fill>
      <patternFill patternType="gray125"/>
    </fill>
  </fills>
  <borders count="19">
    <border>
      <left/>
      <right/>
      <top/>
      <bottom/>
      <diagonal/>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137">
    <xf numFmtId="0" fontId="0" fillId="0" borderId="0" xfId="0" applyAlignment="1">
      <alignment/>
    </xf>
    <xf numFmtId="0" fontId="1" fillId="0" borderId="0" xfId="0" applyFont="1" applyAlignment="1">
      <alignment/>
    </xf>
    <xf numFmtId="9" fontId="1" fillId="0" borderId="0" xfId="0" applyNumberFormat="1" applyFont="1" applyAlignment="1">
      <alignment/>
    </xf>
    <xf numFmtId="3" fontId="1" fillId="0" borderId="0" xfId="0" applyNumberFormat="1" applyFont="1" applyAlignment="1">
      <alignment/>
    </xf>
    <xf numFmtId="0" fontId="1" fillId="0" borderId="0" xfId="0" applyFont="1" applyAlignment="1">
      <alignment wrapText="1"/>
    </xf>
    <xf numFmtId="0" fontId="2" fillId="0" borderId="0" xfId="0" applyFont="1" applyAlignment="1">
      <alignment/>
    </xf>
    <xf numFmtId="0" fontId="2" fillId="0" borderId="0" xfId="0" applyFont="1" applyAlignment="1">
      <alignment horizontal="center"/>
    </xf>
    <xf numFmtId="0" fontId="1" fillId="0" borderId="0" xfId="0" applyFont="1" applyAlignment="1">
      <alignment horizontal="center"/>
    </xf>
    <xf numFmtId="0" fontId="1" fillId="0" borderId="0" xfId="0" applyFont="1" applyAlignment="1">
      <alignment vertical="top" wrapText="1"/>
    </xf>
    <xf numFmtId="0" fontId="1" fillId="0" borderId="1" xfId="0" applyFont="1" applyBorder="1" applyAlignment="1">
      <alignment/>
    </xf>
    <xf numFmtId="0" fontId="1" fillId="0" borderId="2" xfId="0" applyFont="1" applyBorder="1" applyAlignment="1">
      <alignment/>
    </xf>
    <xf numFmtId="0" fontId="1" fillId="0" borderId="0" xfId="0" applyFont="1" applyBorder="1" applyAlignment="1">
      <alignment/>
    </xf>
    <xf numFmtId="179" fontId="1" fillId="0" borderId="0" xfId="0" applyNumberFormat="1" applyFont="1" applyBorder="1" applyAlignment="1">
      <alignment/>
    </xf>
    <xf numFmtId="0" fontId="1" fillId="0" borderId="0" xfId="0" applyFont="1" applyAlignment="1">
      <alignment horizontal="right"/>
    </xf>
    <xf numFmtId="0" fontId="1" fillId="0" borderId="0" xfId="0" applyFont="1" applyAlignment="1">
      <alignment horizontal="right" vertical="top"/>
    </xf>
    <xf numFmtId="0" fontId="1" fillId="0" borderId="0" xfId="0" applyFont="1" applyAlignment="1">
      <alignment horizontal="right" vertical="top" wrapText="1"/>
    </xf>
    <xf numFmtId="179" fontId="1" fillId="0" borderId="0" xfId="0" applyNumberFormat="1" applyFont="1" applyAlignment="1">
      <alignment/>
    </xf>
    <xf numFmtId="181" fontId="1" fillId="0" borderId="0" xfId="0" applyNumberFormat="1" applyFont="1" applyAlignment="1">
      <alignment/>
    </xf>
    <xf numFmtId="0" fontId="1" fillId="0" borderId="0" xfId="0" applyFont="1" applyAlignment="1">
      <alignment horizontal="left"/>
    </xf>
    <xf numFmtId="15" fontId="1" fillId="0" borderId="0" xfId="0" applyNumberFormat="1" applyFont="1" applyAlignment="1">
      <alignment/>
    </xf>
    <xf numFmtId="3" fontId="1" fillId="0" borderId="3" xfId="0" applyNumberFormat="1" applyFont="1" applyBorder="1" applyAlignment="1">
      <alignment/>
    </xf>
    <xf numFmtId="182" fontId="2" fillId="0" borderId="2" xfId="0" applyNumberFormat="1" applyFont="1" applyBorder="1" applyAlignment="1">
      <alignment/>
    </xf>
    <xf numFmtId="182" fontId="2" fillId="0" borderId="0" xfId="0" applyNumberFormat="1" applyFont="1" applyBorder="1" applyAlignment="1">
      <alignment/>
    </xf>
    <xf numFmtId="182" fontId="1" fillId="0" borderId="2" xfId="0" applyNumberFormat="1" applyFont="1" applyBorder="1" applyAlignment="1">
      <alignment/>
    </xf>
    <xf numFmtId="182" fontId="1" fillId="0" borderId="0" xfId="0" applyNumberFormat="1" applyFont="1" applyBorder="1" applyAlignment="1">
      <alignment/>
    </xf>
    <xf numFmtId="182" fontId="1" fillId="0" borderId="1" xfId="0" applyNumberFormat="1" applyFont="1" applyBorder="1" applyAlignment="1">
      <alignment/>
    </xf>
    <xf numFmtId="182" fontId="1" fillId="0" borderId="0" xfId="0" applyNumberFormat="1" applyFont="1" applyAlignment="1">
      <alignment/>
    </xf>
    <xf numFmtId="182" fontId="2" fillId="0" borderId="4" xfId="0" applyNumberFormat="1" applyFont="1" applyBorder="1" applyAlignment="1">
      <alignment/>
    </xf>
    <xf numFmtId="182" fontId="2" fillId="0" borderId="5" xfId="0" applyNumberFormat="1" applyFont="1" applyBorder="1" applyAlignment="1">
      <alignment/>
    </xf>
    <xf numFmtId="182" fontId="1" fillId="0" borderId="4" xfId="0" applyNumberFormat="1" applyFont="1" applyBorder="1" applyAlignment="1">
      <alignment/>
    </xf>
    <xf numFmtId="182" fontId="1" fillId="0" borderId="6" xfId="0" applyNumberFormat="1" applyFont="1" applyBorder="1" applyAlignment="1">
      <alignment/>
    </xf>
    <xf numFmtId="182" fontId="2" fillId="0" borderId="7" xfId="0" applyNumberFormat="1" applyFont="1" applyBorder="1" applyAlignment="1">
      <alignment/>
    </xf>
    <xf numFmtId="182" fontId="2" fillId="0" borderId="8" xfId="0" applyNumberFormat="1" applyFont="1" applyBorder="1" applyAlignment="1">
      <alignment/>
    </xf>
    <xf numFmtId="182" fontId="1" fillId="0" borderId="7" xfId="0" applyNumberFormat="1" applyFont="1" applyBorder="1" applyAlignment="1">
      <alignment/>
    </xf>
    <xf numFmtId="182" fontId="1" fillId="0" borderId="9" xfId="0" applyNumberFormat="1" applyFont="1" applyBorder="1" applyAlignment="1">
      <alignment/>
    </xf>
    <xf numFmtId="182" fontId="1" fillId="0" borderId="0" xfId="0" applyNumberFormat="1" applyFont="1" applyAlignment="1">
      <alignment vertical="top" wrapText="1"/>
    </xf>
    <xf numFmtId="182" fontId="2" fillId="0" borderId="2" xfId="0" applyNumberFormat="1" applyFont="1" applyBorder="1" applyAlignment="1">
      <alignment/>
    </xf>
    <xf numFmtId="182" fontId="2" fillId="0" borderId="0" xfId="0" applyNumberFormat="1" applyFont="1" applyBorder="1" applyAlignment="1">
      <alignment/>
    </xf>
    <xf numFmtId="182" fontId="1" fillId="0" borderId="2" xfId="0" applyNumberFormat="1" applyFont="1" applyBorder="1" applyAlignment="1">
      <alignment/>
    </xf>
    <xf numFmtId="182" fontId="1" fillId="0" borderId="0" xfId="0" applyNumberFormat="1" applyFont="1" applyBorder="1" applyAlignment="1">
      <alignment/>
    </xf>
    <xf numFmtId="182" fontId="1" fillId="0" borderId="1" xfId="0" applyNumberFormat="1" applyFont="1" applyBorder="1" applyAlignment="1">
      <alignment/>
    </xf>
    <xf numFmtId="182" fontId="1" fillId="0" borderId="5" xfId="0" applyNumberFormat="1" applyFont="1" applyBorder="1" applyAlignment="1">
      <alignment/>
    </xf>
    <xf numFmtId="182" fontId="2" fillId="0" borderId="0" xfId="0" applyNumberFormat="1" applyFont="1" applyAlignment="1">
      <alignment/>
    </xf>
    <xf numFmtId="182" fontId="2" fillId="0" borderId="10" xfId="0" applyNumberFormat="1" applyFont="1" applyBorder="1" applyAlignment="1">
      <alignment/>
    </xf>
    <xf numFmtId="182" fontId="1" fillId="0" borderId="10" xfId="0" applyNumberFormat="1" applyFont="1" applyBorder="1" applyAlignment="1">
      <alignment/>
    </xf>
    <xf numFmtId="182" fontId="2" fillId="0" borderId="3" xfId="0" applyNumberFormat="1" applyFont="1" applyBorder="1" applyAlignment="1">
      <alignment/>
    </xf>
    <xf numFmtId="182" fontId="1" fillId="0" borderId="3" xfId="0" applyNumberFormat="1" applyFont="1" applyBorder="1" applyAlignment="1">
      <alignment/>
    </xf>
    <xf numFmtId="182" fontId="2" fillId="0" borderId="11" xfId="0" applyNumberFormat="1" applyFont="1" applyBorder="1" applyAlignment="1">
      <alignment/>
    </xf>
    <xf numFmtId="182" fontId="1" fillId="0" borderId="11" xfId="0" applyNumberFormat="1" applyFont="1" applyBorder="1" applyAlignment="1">
      <alignment/>
    </xf>
    <xf numFmtId="0" fontId="1" fillId="0" borderId="5" xfId="0" applyFont="1" applyBorder="1" applyAlignment="1">
      <alignment/>
    </xf>
    <xf numFmtId="0" fontId="1" fillId="0" borderId="12" xfId="0" applyFont="1" applyBorder="1" applyAlignment="1">
      <alignment horizontal="center"/>
    </xf>
    <xf numFmtId="0" fontId="1" fillId="0" borderId="12" xfId="0" applyFont="1" applyBorder="1" applyAlignment="1">
      <alignment/>
    </xf>
    <xf numFmtId="0" fontId="1" fillId="0" borderId="13" xfId="0" applyFont="1" applyBorder="1" applyAlignment="1">
      <alignment horizontal="center"/>
    </xf>
    <xf numFmtId="0" fontId="1" fillId="0" borderId="14"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3" xfId="0" applyFont="1" applyBorder="1" applyAlignment="1">
      <alignment/>
    </xf>
    <xf numFmtId="3" fontId="1" fillId="0" borderId="5" xfId="0" applyNumberFormat="1" applyFont="1" applyBorder="1" applyAlignment="1">
      <alignment/>
    </xf>
    <xf numFmtId="0" fontId="1" fillId="0" borderId="7" xfId="0" applyFont="1" applyBorder="1" applyAlignment="1">
      <alignment horizontal="center"/>
    </xf>
    <xf numFmtId="0" fontId="1" fillId="0" borderId="9" xfId="0" applyFont="1" applyBorder="1" applyAlignment="1">
      <alignment horizontal="center"/>
    </xf>
    <xf numFmtId="0" fontId="1" fillId="0" borderId="0" xfId="0" applyFont="1" applyAlignment="1">
      <alignment/>
    </xf>
    <xf numFmtId="184" fontId="2" fillId="0" borderId="4" xfId="0" applyNumberFormat="1" applyFont="1" applyBorder="1" applyAlignment="1">
      <alignment/>
    </xf>
    <xf numFmtId="184" fontId="2" fillId="0" borderId="5" xfId="0" applyNumberFormat="1" applyFont="1" applyBorder="1" applyAlignment="1">
      <alignment/>
    </xf>
    <xf numFmtId="184" fontId="1" fillId="0" borderId="4" xfId="0" applyNumberFormat="1" applyFont="1" applyBorder="1" applyAlignment="1">
      <alignment/>
    </xf>
    <xf numFmtId="184" fontId="1" fillId="0" borderId="5" xfId="0" applyNumberFormat="1" applyFont="1" applyBorder="1" applyAlignment="1">
      <alignment/>
    </xf>
    <xf numFmtId="182" fontId="1" fillId="0" borderId="2" xfId="0" applyNumberFormat="1" applyFont="1" applyBorder="1" applyAlignment="1">
      <alignment horizontal="right"/>
    </xf>
    <xf numFmtId="185" fontId="2" fillId="0" borderId="2" xfId="0" applyNumberFormat="1" applyFont="1" applyBorder="1" applyAlignment="1">
      <alignment/>
    </xf>
    <xf numFmtId="185" fontId="2" fillId="0" borderId="0" xfId="0" applyNumberFormat="1" applyFont="1" applyBorder="1" applyAlignment="1">
      <alignment/>
    </xf>
    <xf numFmtId="185" fontId="1" fillId="0" borderId="2" xfId="0" applyNumberFormat="1" applyFont="1" applyBorder="1" applyAlignment="1">
      <alignment/>
    </xf>
    <xf numFmtId="185" fontId="1" fillId="0" borderId="0" xfId="0" applyNumberFormat="1" applyFont="1" applyBorder="1" applyAlignment="1">
      <alignment/>
    </xf>
    <xf numFmtId="185" fontId="1" fillId="0" borderId="1" xfId="0" applyNumberFormat="1" applyFont="1" applyBorder="1" applyAlignment="1">
      <alignment/>
    </xf>
    <xf numFmtId="0" fontId="1" fillId="0" borderId="9" xfId="0" applyFont="1" applyBorder="1" applyAlignment="1">
      <alignment/>
    </xf>
    <xf numFmtId="0" fontId="1" fillId="0" borderId="0" xfId="0" applyNumberFormat="1" applyFont="1" applyAlignment="1" quotePrefix="1">
      <alignment horizontal="right"/>
    </xf>
    <xf numFmtId="3" fontId="1" fillId="0" borderId="2" xfId="0" applyNumberFormat="1" applyFont="1" applyBorder="1" applyAlignment="1">
      <alignment horizontal="right"/>
    </xf>
    <xf numFmtId="3" fontId="1" fillId="0" borderId="1" xfId="0" applyNumberFormat="1" applyFont="1" applyBorder="1" applyAlignment="1">
      <alignment horizontal="center"/>
    </xf>
    <xf numFmtId="0" fontId="1" fillId="0" borderId="0" xfId="0" applyFont="1" applyAlignment="1">
      <alignment horizontal="left" vertical="top" wrapText="1"/>
    </xf>
    <xf numFmtId="0" fontId="2" fillId="0" borderId="0" xfId="0" applyFont="1" applyAlignment="1">
      <alignment vertical="top"/>
    </xf>
    <xf numFmtId="0" fontId="1" fillId="0" borderId="0" xfId="0" applyFont="1" applyBorder="1" applyAlignment="1">
      <alignment horizontal="center"/>
    </xf>
    <xf numFmtId="0" fontId="1" fillId="0" borderId="7" xfId="0" applyFont="1" applyBorder="1" applyAlignment="1">
      <alignment/>
    </xf>
    <xf numFmtId="0" fontId="1" fillId="0" borderId="8" xfId="0" applyFont="1" applyBorder="1" applyAlignment="1">
      <alignment/>
    </xf>
    <xf numFmtId="0" fontId="1" fillId="0" borderId="2" xfId="0" applyFont="1" applyBorder="1" applyAlignment="1">
      <alignment horizontal="center" vertical="top" wrapText="1"/>
    </xf>
    <xf numFmtId="182" fontId="1" fillId="0" borderId="12" xfId="0" applyNumberFormat="1" applyFont="1" applyBorder="1" applyAlignment="1">
      <alignment/>
    </xf>
    <xf numFmtId="182" fontId="1" fillId="0" borderId="15" xfId="0" applyNumberFormat="1" applyFont="1" applyBorder="1" applyAlignment="1">
      <alignment/>
    </xf>
    <xf numFmtId="182" fontId="1" fillId="0" borderId="16" xfId="0" applyNumberFormat="1" applyFont="1" applyBorder="1" applyAlignment="1">
      <alignment/>
    </xf>
    <xf numFmtId="0" fontId="1" fillId="0" borderId="16" xfId="0" applyFont="1" applyBorder="1" applyAlignment="1">
      <alignment horizontal="center" vertical="center"/>
    </xf>
    <xf numFmtId="0" fontId="1" fillId="0" borderId="10" xfId="0" applyFont="1" applyBorder="1" applyAlignment="1">
      <alignment horizontal="center" vertical="center"/>
    </xf>
    <xf numFmtId="0" fontId="1" fillId="0" borderId="16" xfId="0" applyFont="1" applyBorder="1" applyAlignment="1">
      <alignment horizontal="center" vertical="center" wrapText="1"/>
    </xf>
    <xf numFmtId="0" fontId="1" fillId="0" borderId="10" xfId="0" applyFont="1" applyBorder="1" applyAlignment="1">
      <alignment horizontal="right" vertical="center"/>
    </xf>
    <xf numFmtId="0" fontId="1" fillId="0" borderId="15" xfId="0" applyFont="1" applyBorder="1" applyAlignment="1">
      <alignment horizontal="center" vertical="center" wrapText="1"/>
    </xf>
    <xf numFmtId="0" fontId="1" fillId="0" borderId="12" xfId="0" applyFont="1" applyBorder="1" applyAlignment="1">
      <alignment horizontal="center" vertical="top" wrapText="1"/>
    </xf>
    <xf numFmtId="49" fontId="1" fillId="0" borderId="0" xfId="0" applyNumberFormat="1" applyFont="1" applyAlignment="1">
      <alignment/>
    </xf>
    <xf numFmtId="0" fontId="2" fillId="0" borderId="0" xfId="0" applyFont="1" applyAlignment="1" quotePrefix="1">
      <alignment horizontal="center"/>
    </xf>
    <xf numFmtId="3" fontId="1" fillId="0" borderId="0" xfId="0" applyNumberFormat="1" applyFont="1" applyBorder="1" applyAlignment="1">
      <alignment/>
    </xf>
    <xf numFmtId="0" fontId="1" fillId="0" borderId="0" xfId="0" applyFont="1" applyAlignment="1">
      <alignment vertical="top"/>
    </xf>
    <xf numFmtId="0" fontId="1" fillId="0" borderId="17" xfId="0" applyFont="1" applyBorder="1" applyAlignment="1">
      <alignment/>
    </xf>
    <xf numFmtId="0" fontId="1" fillId="0" borderId="18" xfId="0" applyFont="1" applyBorder="1" applyAlignment="1">
      <alignment/>
    </xf>
    <xf numFmtId="184" fontId="1" fillId="0" borderId="6" xfId="0" applyNumberFormat="1" applyFont="1" applyBorder="1" applyAlignment="1">
      <alignment/>
    </xf>
    <xf numFmtId="182" fontId="2" fillId="0" borderId="1" xfId="0" applyNumberFormat="1" applyFont="1" applyBorder="1" applyAlignment="1">
      <alignment horizontal="center"/>
    </xf>
    <xf numFmtId="0" fontId="0" fillId="0" borderId="1" xfId="0" applyBorder="1" applyAlignment="1">
      <alignment/>
    </xf>
    <xf numFmtId="4" fontId="1" fillId="0" borderId="12" xfId="0" applyNumberFormat="1" applyFont="1" applyBorder="1" applyAlignment="1">
      <alignment horizontal="center"/>
    </xf>
    <xf numFmtId="0" fontId="1" fillId="0" borderId="0" xfId="0" applyNumberFormat="1" applyFont="1" applyAlignment="1">
      <alignment horizontal="right" vertical="top"/>
    </xf>
    <xf numFmtId="182" fontId="2" fillId="0" borderId="2" xfId="0" applyNumberFormat="1" applyFont="1" applyBorder="1" applyAlignment="1">
      <alignment horizontal="right"/>
    </xf>
    <xf numFmtId="185" fontId="1" fillId="0" borderId="1" xfId="0" applyNumberFormat="1" applyFont="1" applyBorder="1" applyAlignment="1">
      <alignment horizontal="center"/>
    </xf>
    <xf numFmtId="185" fontId="1" fillId="0" borderId="2" xfId="0" applyNumberFormat="1" applyFont="1" applyBorder="1" applyAlignment="1">
      <alignment horizontal="right"/>
    </xf>
    <xf numFmtId="182" fontId="1" fillId="0" borderId="1" xfId="0" applyNumberFormat="1" applyFont="1" applyBorder="1" applyAlignment="1">
      <alignment horizontal="center"/>
    </xf>
    <xf numFmtId="0" fontId="1" fillId="0" borderId="0" xfId="0" applyNumberFormat="1" applyFont="1" applyAlignment="1">
      <alignment/>
    </xf>
    <xf numFmtId="196" fontId="2" fillId="0" borderId="2" xfId="0" applyNumberFormat="1" applyFont="1" applyBorder="1" applyAlignment="1">
      <alignment/>
    </xf>
    <xf numFmtId="182" fontId="2" fillId="0" borderId="2" xfId="0" applyNumberFormat="1" applyFont="1" applyBorder="1" applyAlignment="1">
      <alignment horizontal="center"/>
    </xf>
    <xf numFmtId="182" fontId="2" fillId="0" borderId="1" xfId="0" applyNumberFormat="1" applyFont="1" applyBorder="1" applyAlignment="1">
      <alignment horizontal="center"/>
    </xf>
    <xf numFmtId="182" fontId="1" fillId="0" borderId="2" xfId="0" applyNumberFormat="1" applyFont="1" applyBorder="1" applyAlignment="1">
      <alignment horizontal="center"/>
    </xf>
    <xf numFmtId="182" fontId="1" fillId="0" borderId="1" xfId="0" applyNumberFormat="1" applyFont="1" applyBorder="1" applyAlignment="1">
      <alignment horizontal="center"/>
    </xf>
    <xf numFmtId="0" fontId="2" fillId="0" borderId="0" xfId="0" applyFont="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2" fillId="0" borderId="17" xfId="0" applyFont="1" applyBorder="1" applyAlignment="1">
      <alignment horizontal="center"/>
    </xf>
    <xf numFmtId="0" fontId="2" fillId="0" borderId="11" xfId="0" applyFont="1" applyBorder="1" applyAlignment="1">
      <alignment horizontal="center"/>
    </xf>
    <xf numFmtId="0" fontId="2" fillId="0" borderId="18" xfId="0" applyFont="1" applyBorder="1" applyAlignment="1">
      <alignment horizontal="center"/>
    </xf>
    <xf numFmtId="0" fontId="2" fillId="0" borderId="17" xfId="0" applyFont="1" applyBorder="1" applyAlignment="1">
      <alignment horizontal="center" vertical="center"/>
    </xf>
    <xf numFmtId="0" fontId="0" fillId="0" borderId="11"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1" fillId="0" borderId="17" xfId="0" applyFont="1" applyBorder="1" applyAlignment="1">
      <alignment horizontal="center"/>
    </xf>
    <xf numFmtId="0" fontId="1" fillId="0" borderId="18" xfId="0" applyFont="1" applyBorder="1" applyAlignment="1">
      <alignment horizontal="center"/>
    </xf>
    <xf numFmtId="0" fontId="1" fillId="0" borderId="7" xfId="0" applyFont="1" applyBorder="1" applyAlignment="1">
      <alignment horizontal="center"/>
    </xf>
    <xf numFmtId="0" fontId="1" fillId="0" borderId="9" xfId="0" applyFont="1" applyBorder="1" applyAlignment="1">
      <alignment horizontal="center"/>
    </xf>
    <xf numFmtId="0" fontId="1" fillId="0" borderId="0" xfId="0" applyFont="1" applyAlignment="1">
      <alignment horizontal="left" vertical="top"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9" xfId="0" applyFont="1" applyBorder="1" applyAlignment="1">
      <alignment horizontal="center" vertical="center"/>
    </xf>
    <xf numFmtId="0" fontId="1" fillId="0" borderId="0" xfId="0" applyFont="1" applyAlignment="1">
      <alignment horizontal="left"/>
    </xf>
    <xf numFmtId="0" fontId="2" fillId="0" borderId="0" xfId="0" applyFont="1" applyAlignment="1">
      <alignment horizontal="left" vertical="top" wrapText="1"/>
    </xf>
    <xf numFmtId="0" fontId="2" fillId="0" borderId="0" xfId="0" applyFont="1" applyAlignment="1" quotePrefix="1">
      <alignment horizontal="center"/>
    </xf>
    <xf numFmtId="0" fontId="1"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76200</xdr:colOff>
      <xdr:row>0</xdr:row>
      <xdr:rowOff>142875</xdr:rowOff>
    </xdr:from>
    <xdr:to>
      <xdr:col>3</xdr:col>
      <xdr:colOff>561975</xdr:colOff>
      <xdr:row>3</xdr:row>
      <xdr:rowOff>9525</xdr:rowOff>
    </xdr:to>
    <xdr:pic>
      <xdr:nvPicPr>
        <xdr:cNvPr id="1" name="Picture 2"/>
        <xdr:cNvPicPr preferRelativeResize="1">
          <a:picLocks noChangeAspect="1"/>
        </xdr:cNvPicPr>
      </xdr:nvPicPr>
      <xdr:blipFill>
        <a:blip r:embed="rId1"/>
        <a:stretch>
          <a:fillRect/>
        </a:stretch>
      </xdr:blipFill>
      <xdr:spPr>
        <a:xfrm>
          <a:off x="3590925" y="142875"/>
          <a:ext cx="485775"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O69"/>
  <sheetViews>
    <sheetView zoomScale="80" zoomScaleNormal="80" workbookViewId="0" topLeftCell="A1">
      <selection activeCell="S32" sqref="S32"/>
    </sheetView>
  </sheetViews>
  <sheetFormatPr defaultColWidth="9.140625" defaultRowHeight="13.5"/>
  <cols>
    <col min="1" max="1" width="5.7109375" style="1" customWidth="1"/>
    <col min="2" max="2" width="1.7109375" style="1" customWidth="1"/>
    <col min="3" max="3" width="45.28125" style="1" customWidth="1"/>
    <col min="4" max="4" width="8.8515625" style="1" customWidth="1"/>
    <col min="5" max="5" width="11.7109375" style="1" customWidth="1"/>
    <col min="6" max="6" width="1.7109375" style="1" customWidth="1"/>
    <col min="7" max="7" width="11.7109375" style="1" customWidth="1"/>
    <col min="8" max="8" width="1.7109375" style="1" customWidth="1"/>
    <col min="9" max="9" width="11.7109375" style="1" customWidth="1"/>
    <col min="10" max="10" width="1.7109375" style="1" customWidth="1"/>
    <col min="11" max="11" width="11.7109375" style="1" customWidth="1"/>
    <col min="12" max="12" width="1.7109375" style="1" customWidth="1"/>
    <col min="13" max="16384" width="9.140625" style="1" customWidth="1"/>
  </cols>
  <sheetData>
    <row r="1" ht="15.75"/>
    <row r="2" ht="15.75">
      <c r="N2" s="2"/>
    </row>
    <row r="3" ht="15.75"/>
    <row r="4" ht="5.25" customHeight="1"/>
    <row r="5" spans="1:12" ht="15.75">
      <c r="A5" s="111" t="s">
        <v>0</v>
      </c>
      <c r="B5" s="111"/>
      <c r="C5" s="111"/>
      <c r="D5" s="111"/>
      <c r="E5" s="111"/>
      <c r="F5" s="111"/>
      <c r="G5" s="111"/>
      <c r="H5" s="111"/>
      <c r="I5" s="111"/>
      <c r="J5" s="111"/>
      <c r="K5" s="111"/>
      <c r="L5" s="111"/>
    </row>
    <row r="6" spans="1:12" ht="15.75">
      <c r="A6" s="111" t="s">
        <v>1</v>
      </c>
      <c r="B6" s="111"/>
      <c r="C6" s="111"/>
      <c r="D6" s="111"/>
      <c r="E6" s="111"/>
      <c r="F6" s="111"/>
      <c r="G6" s="111"/>
      <c r="H6" s="111"/>
      <c r="I6" s="111"/>
      <c r="J6" s="111"/>
      <c r="K6" s="111"/>
      <c r="L6" s="111"/>
    </row>
    <row r="7" ht="9.75" customHeight="1"/>
    <row r="8" spans="1:12" ht="15.75">
      <c r="A8" s="111" t="s">
        <v>2</v>
      </c>
      <c r="B8" s="111"/>
      <c r="C8" s="111"/>
      <c r="D8" s="111"/>
      <c r="E8" s="111"/>
      <c r="F8" s="111"/>
      <c r="G8" s="111"/>
      <c r="H8" s="111"/>
      <c r="I8" s="111"/>
      <c r="J8" s="111"/>
      <c r="K8" s="111"/>
      <c r="L8" s="111"/>
    </row>
    <row r="9" spans="1:12" ht="15.75">
      <c r="A9" s="111" t="s">
        <v>156</v>
      </c>
      <c r="B9" s="111"/>
      <c r="C9" s="111"/>
      <c r="D9" s="111"/>
      <c r="E9" s="111"/>
      <c r="F9" s="111"/>
      <c r="G9" s="111"/>
      <c r="H9" s="111"/>
      <c r="I9" s="111"/>
      <c r="J9" s="111"/>
      <c r="K9" s="111"/>
      <c r="L9" s="111"/>
    </row>
    <row r="11" ht="15.75">
      <c r="A11" s="1" t="s">
        <v>190</v>
      </c>
    </row>
    <row r="13" spans="1:2" ht="15.75">
      <c r="A13" s="5" t="s">
        <v>3</v>
      </c>
      <c r="B13" s="5"/>
    </row>
    <row r="14" ht="9.75" customHeight="1"/>
    <row r="15" spans="5:12" ht="15" customHeight="1">
      <c r="E15" s="118" t="s">
        <v>157</v>
      </c>
      <c r="F15" s="119"/>
      <c r="G15" s="119"/>
      <c r="H15" s="119"/>
      <c r="I15" s="115" t="s">
        <v>4</v>
      </c>
      <c r="J15" s="116"/>
      <c r="K15" s="116"/>
      <c r="L15" s="117"/>
    </row>
    <row r="16" spans="5:12" ht="15" customHeight="1">
      <c r="E16" s="120"/>
      <c r="F16" s="121"/>
      <c r="G16" s="121"/>
      <c r="H16" s="121"/>
      <c r="I16" s="112" t="s">
        <v>158</v>
      </c>
      <c r="J16" s="113"/>
      <c r="K16" s="113"/>
      <c r="L16" s="114"/>
    </row>
    <row r="17" spans="5:12" ht="15" customHeight="1">
      <c r="E17" s="115">
        <v>2000</v>
      </c>
      <c r="F17" s="116"/>
      <c r="G17" s="122">
        <v>1999</v>
      </c>
      <c r="H17" s="123"/>
      <c r="I17" s="115">
        <v>2000</v>
      </c>
      <c r="J17" s="116"/>
      <c r="K17" s="122">
        <v>1999</v>
      </c>
      <c r="L17" s="123"/>
    </row>
    <row r="18" spans="5:12" ht="15" customHeight="1">
      <c r="E18" s="112" t="s">
        <v>5</v>
      </c>
      <c r="F18" s="113"/>
      <c r="G18" s="124" t="s">
        <v>6</v>
      </c>
      <c r="H18" s="125"/>
      <c r="I18" s="112" t="s">
        <v>5</v>
      </c>
      <c r="J18" s="113"/>
      <c r="K18" s="124" t="s">
        <v>6</v>
      </c>
      <c r="L18" s="125"/>
    </row>
    <row r="19" spans="5:15" ht="9.75" customHeight="1">
      <c r="E19" s="10"/>
      <c r="F19" s="11"/>
      <c r="G19" s="10"/>
      <c r="H19" s="11"/>
      <c r="I19" s="10"/>
      <c r="J19" s="11"/>
      <c r="K19" s="94"/>
      <c r="L19" s="95"/>
      <c r="N19" s="17"/>
      <c r="O19" s="17"/>
    </row>
    <row r="20" spans="1:15" ht="15" customHeight="1">
      <c r="A20" s="13" t="s">
        <v>83</v>
      </c>
      <c r="B20" s="13"/>
      <c r="C20" s="1" t="s">
        <v>7</v>
      </c>
      <c r="E20" s="21">
        <v>118960</v>
      </c>
      <c r="F20" s="22"/>
      <c r="G20" s="23">
        <v>125972</v>
      </c>
      <c r="H20" s="24"/>
      <c r="I20" s="21">
        <v>571697</v>
      </c>
      <c r="J20" s="22"/>
      <c r="K20" s="23">
        <v>544756</v>
      </c>
      <c r="L20" s="25"/>
      <c r="M20" s="26"/>
      <c r="N20" s="26"/>
      <c r="O20" s="26"/>
    </row>
    <row r="21" spans="1:15" ht="15" customHeight="1">
      <c r="A21" s="13" t="s">
        <v>8</v>
      </c>
      <c r="B21" s="13"/>
      <c r="C21" s="1" t="s">
        <v>9</v>
      </c>
      <c r="E21" s="36">
        <v>45</v>
      </c>
      <c r="F21" s="97"/>
      <c r="G21" s="23">
        <v>0</v>
      </c>
      <c r="H21" s="24"/>
      <c r="I21" s="36">
        <v>12602</v>
      </c>
      <c r="J21" s="98"/>
      <c r="K21" s="23">
        <v>8543</v>
      </c>
      <c r="L21" s="25"/>
      <c r="M21" s="26"/>
      <c r="N21" s="26"/>
      <c r="O21" s="26"/>
    </row>
    <row r="22" spans="1:15" ht="15" customHeight="1">
      <c r="A22" s="14" t="s">
        <v>10</v>
      </c>
      <c r="B22" s="14"/>
      <c r="C22" s="8" t="s">
        <v>23</v>
      </c>
      <c r="E22" s="21">
        <v>2374</v>
      </c>
      <c r="F22" s="22"/>
      <c r="G22" s="23">
        <v>2500</v>
      </c>
      <c r="H22" s="24"/>
      <c r="I22" s="21">
        <v>5894</v>
      </c>
      <c r="J22" s="22"/>
      <c r="K22" s="23">
        <v>7521</v>
      </c>
      <c r="L22" s="25"/>
      <c r="M22" s="26"/>
      <c r="N22" s="26"/>
      <c r="O22" s="26"/>
    </row>
    <row r="23" spans="1:15" ht="7.5" customHeight="1" thickBot="1">
      <c r="A23" s="13"/>
      <c r="B23" s="13"/>
      <c r="E23" s="27"/>
      <c r="F23" s="28"/>
      <c r="G23" s="29"/>
      <c r="H23" s="30"/>
      <c r="I23" s="27"/>
      <c r="J23" s="28"/>
      <c r="K23" s="29"/>
      <c r="L23" s="30"/>
      <c r="M23" s="26"/>
      <c r="N23" s="24"/>
      <c r="O23" s="26"/>
    </row>
    <row r="24" spans="1:15" ht="62.25" customHeight="1" thickTop="1">
      <c r="A24" s="14" t="s">
        <v>84</v>
      </c>
      <c r="B24" s="14"/>
      <c r="C24" s="4" t="s">
        <v>120</v>
      </c>
      <c r="E24" s="21">
        <v>14505</v>
      </c>
      <c r="F24" s="22"/>
      <c r="G24" s="23">
        <v>22286</v>
      </c>
      <c r="H24" s="24"/>
      <c r="I24" s="21">
        <v>82608</v>
      </c>
      <c r="J24" s="22"/>
      <c r="K24" s="23">
        <v>93312</v>
      </c>
      <c r="L24" s="25"/>
      <c r="M24" s="26"/>
      <c r="N24" s="26"/>
      <c r="O24" s="26"/>
    </row>
    <row r="25" spans="1:15" ht="15" customHeight="1">
      <c r="A25" s="13" t="s">
        <v>8</v>
      </c>
      <c r="B25" s="13"/>
      <c r="C25" s="1" t="s">
        <v>11</v>
      </c>
      <c r="E25" s="21">
        <v>-3782</v>
      </c>
      <c r="F25" s="22"/>
      <c r="G25" s="23">
        <v>-3920</v>
      </c>
      <c r="H25" s="24"/>
      <c r="I25" s="21">
        <v>-11560</v>
      </c>
      <c r="J25" s="22"/>
      <c r="K25" s="23">
        <v>-10309</v>
      </c>
      <c r="L25" s="25"/>
      <c r="M25" s="26"/>
      <c r="N25" s="26"/>
      <c r="O25" s="26"/>
    </row>
    <row r="26" spans="1:15" ht="15" customHeight="1">
      <c r="A26" s="13" t="s">
        <v>10</v>
      </c>
      <c r="B26" s="13"/>
      <c r="C26" s="1" t="s">
        <v>12</v>
      </c>
      <c r="E26" s="21">
        <v>-7518</v>
      </c>
      <c r="F26" s="22"/>
      <c r="G26" s="23">
        <v>-7204</v>
      </c>
      <c r="H26" s="24"/>
      <c r="I26" s="21">
        <v>-28531</v>
      </c>
      <c r="J26" s="22"/>
      <c r="K26" s="23">
        <v>-26877</v>
      </c>
      <c r="L26" s="25"/>
      <c r="M26" s="26"/>
      <c r="N26" s="26"/>
      <c r="O26" s="26"/>
    </row>
    <row r="27" spans="1:15" ht="15" customHeight="1">
      <c r="A27" s="13" t="s">
        <v>13</v>
      </c>
      <c r="B27" s="13"/>
      <c r="C27" s="1" t="s">
        <v>188</v>
      </c>
      <c r="E27" s="101">
        <v>-6588</v>
      </c>
      <c r="F27" s="97"/>
      <c r="G27" s="65">
        <v>-767</v>
      </c>
      <c r="H27" s="104"/>
      <c r="I27" s="101">
        <v>-3135</v>
      </c>
      <c r="J27" s="97"/>
      <c r="K27" s="65">
        <v>7475</v>
      </c>
      <c r="L27" s="104"/>
      <c r="M27" s="26"/>
      <c r="N27" s="26"/>
      <c r="O27" s="26"/>
    </row>
    <row r="28" spans="1:15" ht="7.5" customHeight="1">
      <c r="A28" s="13"/>
      <c r="B28" s="13"/>
      <c r="E28" s="31"/>
      <c r="F28" s="32"/>
      <c r="G28" s="33"/>
      <c r="H28" s="34"/>
      <c r="I28" s="31"/>
      <c r="J28" s="32"/>
      <c r="K28" s="33"/>
      <c r="L28" s="34"/>
      <c r="M28" s="26"/>
      <c r="N28" s="26"/>
      <c r="O28" s="26"/>
    </row>
    <row r="29" spans="1:15" ht="63">
      <c r="A29" s="14" t="s">
        <v>15</v>
      </c>
      <c r="B29" s="14"/>
      <c r="C29" s="8" t="s">
        <v>16</v>
      </c>
      <c r="E29" s="21">
        <f aca="true" t="shared" si="0" ref="E29:L29">SUM(E24:F28)</f>
        <v>-3383</v>
      </c>
      <c r="F29" s="22">
        <f t="shared" si="0"/>
        <v>10395</v>
      </c>
      <c r="G29" s="38">
        <f t="shared" si="0"/>
        <v>10395</v>
      </c>
      <c r="H29" s="24">
        <f t="shared" si="0"/>
        <v>39382</v>
      </c>
      <c r="I29" s="21">
        <f t="shared" si="0"/>
        <v>39382</v>
      </c>
      <c r="J29" s="22">
        <f t="shared" si="0"/>
        <v>63601</v>
      </c>
      <c r="K29" s="38">
        <f t="shared" si="0"/>
        <v>63601</v>
      </c>
      <c r="L29" s="25">
        <f t="shared" si="0"/>
        <v>0</v>
      </c>
      <c r="M29" s="26"/>
      <c r="N29" s="26"/>
      <c r="O29" s="26"/>
    </row>
    <row r="30" spans="1:15" ht="15.75">
      <c r="A30" s="15" t="s">
        <v>17</v>
      </c>
      <c r="B30" s="15"/>
      <c r="C30" s="8" t="s">
        <v>70</v>
      </c>
      <c r="E30" s="36">
        <v>119</v>
      </c>
      <c r="F30" s="37"/>
      <c r="G30" s="65">
        <v>-126</v>
      </c>
      <c r="H30" s="39"/>
      <c r="I30" s="36">
        <v>-250</v>
      </c>
      <c r="J30" s="37"/>
      <c r="K30" s="65">
        <v>5418</v>
      </c>
      <c r="L30" s="40"/>
      <c r="M30" s="35"/>
      <c r="N30" s="26"/>
      <c r="O30" s="26"/>
    </row>
    <row r="31" spans="1:15" ht="7.5" customHeight="1">
      <c r="A31" s="13"/>
      <c r="B31" s="13"/>
      <c r="E31" s="31"/>
      <c r="F31" s="32"/>
      <c r="G31" s="33"/>
      <c r="H31" s="34"/>
      <c r="I31" s="31"/>
      <c r="J31" s="32"/>
      <c r="K31" s="33"/>
      <c r="L31" s="34"/>
      <c r="M31" s="26"/>
      <c r="N31" s="26"/>
      <c r="O31" s="26"/>
    </row>
    <row r="32" spans="1:15" ht="31.5">
      <c r="A32" s="14" t="s">
        <v>18</v>
      </c>
      <c r="B32" s="14"/>
      <c r="C32" s="8" t="s">
        <v>71</v>
      </c>
      <c r="E32" s="21">
        <f>SUM(E29:E31)</f>
        <v>-3264</v>
      </c>
      <c r="F32" s="22"/>
      <c r="G32" s="23">
        <f>SUM(G29:G31)</f>
        <v>10269</v>
      </c>
      <c r="H32" s="24"/>
      <c r="I32" s="21">
        <f>SUM(I29:I31)</f>
        <v>39132</v>
      </c>
      <c r="J32" s="22"/>
      <c r="K32" s="23">
        <f>SUM(K29:K31)</f>
        <v>69019</v>
      </c>
      <c r="L32" s="25"/>
      <c r="M32" s="26"/>
      <c r="N32" s="26"/>
      <c r="O32" s="26"/>
    </row>
    <row r="33" spans="1:15" ht="15" customHeight="1">
      <c r="A33" s="13" t="s">
        <v>19</v>
      </c>
      <c r="B33" s="13"/>
      <c r="C33" s="1" t="s">
        <v>20</v>
      </c>
      <c r="E33" s="21">
        <v>-2861</v>
      </c>
      <c r="F33" s="22"/>
      <c r="G33" s="23">
        <v>162</v>
      </c>
      <c r="H33" s="24"/>
      <c r="I33" s="21">
        <v>-14231</v>
      </c>
      <c r="J33" s="22"/>
      <c r="K33" s="23">
        <v>-2029</v>
      </c>
      <c r="L33" s="25"/>
      <c r="M33" s="26"/>
      <c r="N33" s="26"/>
      <c r="O33" s="26"/>
    </row>
    <row r="34" spans="1:15" ht="7.5" customHeight="1">
      <c r="A34" s="13"/>
      <c r="B34" s="13"/>
      <c r="E34" s="31"/>
      <c r="F34" s="32"/>
      <c r="G34" s="33"/>
      <c r="H34" s="34"/>
      <c r="I34" s="31"/>
      <c r="J34" s="32"/>
      <c r="K34" s="33"/>
      <c r="L34" s="34"/>
      <c r="M34" s="26"/>
      <c r="N34" s="26"/>
      <c r="O34" s="26"/>
    </row>
    <row r="35" spans="1:15" ht="7.5" customHeight="1">
      <c r="A35" s="13"/>
      <c r="B35" s="13"/>
      <c r="E35" s="21"/>
      <c r="F35" s="22"/>
      <c r="G35" s="23"/>
      <c r="H35" s="24"/>
      <c r="I35" s="21"/>
      <c r="J35" s="22"/>
      <c r="K35" s="23"/>
      <c r="L35" s="25"/>
      <c r="M35" s="26"/>
      <c r="N35" s="26"/>
      <c r="O35" s="26"/>
    </row>
    <row r="36" spans="1:15" ht="15" customHeight="1">
      <c r="A36" s="13" t="s">
        <v>21</v>
      </c>
      <c r="B36" s="13"/>
      <c r="C36" s="1" t="s">
        <v>121</v>
      </c>
      <c r="E36" s="21"/>
      <c r="F36" s="22"/>
      <c r="G36" s="23"/>
      <c r="H36" s="24"/>
      <c r="I36" s="21"/>
      <c r="J36" s="22"/>
      <c r="K36" s="23"/>
      <c r="L36" s="25"/>
      <c r="M36" s="26"/>
      <c r="N36" s="26"/>
      <c r="O36" s="26"/>
    </row>
    <row r="37" spans="1:15" ht="15" customHeight="1">
      <c r="A37" s="13"/>
      <c r="B37" s="13"/>
      <c r="C37" s="1" t="s">
        <v>122</v>
      </c>
      <c r="E37" s="21">
        <f>SUM(E32:E36)</f>
        <v>-6125</v>
      </c>
      <c r="F37" s="22"/>
      <c r="G37" s="23">
        <f>SUM(G32:G36)</f>
        <v>10431</v>
      </c>
      <c r="H37" s="24"/>
      <c r="I37" s="21">
        <f>SUM(I32:I36)</f>
        <v>24901</v>
      </c>
      <c r="J37" s="22"/>
      <c r="K37" s="23">
        <f>SUM(K32:K36)</f>
        <v>66990</v>
      </c>
      <c r="L37" s="25"/>
      <c r="M37" s="26"/>
      <c r="N37" s="26"/>
      <c r="O37" s="26"/>
    </row>
    <row r="38" spans="1:15" ht="15.75">
      <c r="A38" s="13"/>
      <c r="B38" s="13"/>
      <c r="C38" s="1" t="s">
        <v>72</v>
      </c>
      <c r="E38" s="21">
        <v>321</v>
      </c>
      <c r="F38" s="22"/>
      <c r="G38" s="23">
        <v>-672</v>
      </c>
      <c r="H38" s="24"/>
      <c r="I38" s="21">
        <v>-2338</v>
      </c>
      <c r="J38" s="22"/>
      <c r="K38" s="23">
        <v>-8007</v>
      </c>
      <c r="L38" s="25"/>
      <c r="M38" s="26"/>
      <c r="N38" s="26"/>
      <c r="O38" s="26"/>
    </row>
    <row r="39" spans="1:15" ht="7.5" customHeight="1">
      <c r="A39" s="13"/>
      <c r="B39" s="13"/>
      <c r="E39" s="31"/>
      <c r="F39" s="32"/>
      <c r="G39" s="33"/>
      <c r="H39" s="34"/>
      <c r="I39" s="31"/>
      <c r="J39" s="32"/>
      <c r="K39" s="33"/>
      <c r="L39" s="34"/>
      <c r="M39" s="26"/>
      <c r="N39" s="26"/>
      <c r="O39" s="26"/>
    </row>
    <row r="40" spans="1:15" ht="31.5">
      <c r="A40" s="15" t="s">
        <v>22</v>
      </c>
      <c r="B40" s="15"/>
      <c r="C40" s="8" t="s">
        <v>82</v>
      </c>
      <c r="E40" s="36">
        <f>SUM(E36:E39)</f>
        <v>-5804</v>
      </c>
      <c r="F40" s="37"/>
      <c r="G40" s="38">
        <f>SUM(G36:G39)</f>
        <v>9759</v>
      </c>
      <c r="H40" s="39"/>
      <c r="I40" s="36">
        <f>SUM(I36:I39)</f>
        <v>22563</v>
      </c>
      <c r="J40" s="37"/>
      <c r="K40" s="38">
        <f>SUM(K36:K39)</f>
        <v>58983</v>
      </c>
      <c r="L40" s="40"/>
      <c r="M40" s="26"/>
      <c r="N40" s="26"/>
      <c r="O40" s="26"/>
    </row>
    <row r="41" spans="1:15" ht="15" customHeight="1">
      <c r="A41" s="13" t="s">
        <v>73</v>
      </c>
      <c r="B41" s="13"/>
      <c r="C41" s="1" t="s">
        <v>81</v>
      </c>
      <c r="E41" s="107" t="s">
        <v>14</v>
      </c>
      <c r="F41" s="108"/>
      <c r="G41" s="109" t="s">
        <v>14</v>
      </c>
      <c r="H41" s="110"/>
      <c r="I41" s="107" t="s">
        <v>14</v>
      </c>
      <c r="J41" s="108"/>
      <c r="K41" s="109" t="s">
        <v>14</v>
      </c>
      <c r="L41" s="110"/>
      <c r="M41" s="26"/>
      <c r="N41" s="26"/>
      <c r="O41" s="26"/>
    </row>
    <row r="42" spans="1:15" ht="15" customHeight="1">
      <c r="A42" s="13"/>
      <c r="B42" s="13"/>
      <c r="C42" s="1" t="s">
        <v>72</v>
      </c>
      <c r="E42" s="107" t="s">
        <v>14</v>
      </c>
      <c r="F42" s="108"/>
      <c r="G42" s="109" t="s">
        <v>14</v>
      </c>
      <c r="H42" s="110"/>
      <c r="I42" s="107" t="s">
        <v>14</v>
      </c>
      <c r="J42" s="108"/>
      <c r="K42" s="109" t="s">
        <v>14</v>
      </c>
      <c r="L42" s="110"/>
      <c r="M42" s="26"/>
      <c r="N42" s="26"/>
      <c r="O42" s="26"/>
    </row>
    <row r="43" spans="1:15" ht="15" customHeight="1">
      <c r="A43" s="13"/>
      <c r="B43" s="13"/>
      <c r="C43" s="8" t="s">
        <v>74</v>
      </c>
      <c r="E43" s="107"/>
      <c r="F43" s="108"/>
      <c r="G43" s="109"/>
      <c r="H43" s="110"/>
      <c r="I43" s="107"/>
      <c r="J43" s="108"/>
      <c r="K43" s="109"/>
      <c r="L43" s="110"/>
      <c r="M43" s="26"/>
      <c r="N43" s="26"/>
      <c r="O43" s="26"/>
    </row>
    <row r="44" spans="1:15" ht="15" customHeight="1">
      <c r="A44" s="13"/>
      <c r="B44" s="13"/>
      <c r="C44" s="1" t="s">
        <v>75</v>
      </c>
      <c r="E44" s="107" t="s">
        <v>14</v>
      </c>
      <c r="F44" s="108"/>
      <c r="G44" s="109" t="s">
        <v>14</v>
      </c>
      <c r="H44" s="110"/>
      <c r="I44" s="107" t="s">
        <v>14</v>
      </c>
      <c r="J44" s="108"/>
      <c r="K44" s="109" t="s">
        <v>14</v>
      </c>
      <c r="L44" s="110"/>
      <c r="M44" s="26"/>
      <c r="N44" s="26"/>
      <c r="O44" s="26"/>
    </row>
    <row r="45" spans="1:15" ht="7.5" customHeight="1">
      <c r="A45" s="13"/>
      <c r="B45" s="13"/>
      <c r="E45" s="31"/>
      <c r="F45" s="32"/>
      <c r="G45" s="33"/>
      <c r="H45" s="34"/>
      <c r="I45" s="31"/>
      <c r="J45" s="32"/>
      <c r="K45" s="33"/>
      <c r="L45" s="34"/>
      <c r="M45" s="26"/>
      <c r="N45" s="26"/>
      <c r="O45" s="26"/>
    </row>
    <row r="46" spans="1:15" ht="32.25" thickBot="1">
      <c r="A46" s="15" t="s">
        <v>76</v>
      </c>
      <c r="B46" s="15"/>
      <c r="C46" s="8" t="s">
        <v>77</v>
      </c>
      <c r="E46" s="27">
        <f aca="true" t="shared" si="1" ref="E46:L46">SUM(E40:F45)</f>
        <v>-5804</v>
      </c>
      <c r="F46" s="28">
        <f t="shared" si="1"/>
        <v>9759</v>
      </c>
      <c r="G46" s="29">
        <f t="shared" si="1"/>
        <v>9759</v>
      </c>
      <c r="H46" s="41">
        <f t="shared" si="1"/>
        <v>22563</v>
      </c>
      <c r="I46" s="27">
        <f t="shared" si="1"/>
        <v>22563</v>
      </c>
      <c r="J46" s="28">
        <f t="shared" si="1"/>
        <v>58983</v>
      </c>
      <c r="K46" s="29">
        <f t="shared" si="1"/>
        <v>58983</v>
      </c>
      <c r="L46" s="30">
        <f t="shared" si="1"/>
        <v>0</v>
      </c>
      <c r="M46" s="26"/>
      <c r="N46" s="26"/>
      <c r="O46" s="26"/>
    </row>
    <row r="47" spans="1:15" ht="48" thickTop="1">
      <c r="A47" s="15" t="s">
        <v>78</v>
      </c>
      <c r="B47" s="15"/>
      <c r="C47" s="8" t="s">
        <v>79</v>
      </c>
      <c r="E47" s="21"/>
      <c r="F47" s="22"/>
      <c r="G47" s="23"/>
      <c r="H47" s="24"/>
      <c r="I47" s="21"/>
      <c r="J47" s="22"/>
      <c r="K47" s="23"/>
      <c r="L47" s="25"/>
      <c r="M47" s="26"/>
      <c r="N47" s="26"/>
      <c r="O47" s="26"/>
    </row>
    <row r="48" spans="1:15" ht="15" customHeight="1">
      <c r="A48" s="13"/>
      <c r="B48" s="13"/>
      <c r="C48" s="60" t="s">
        <v>159</v>
      </c>
      <c r="E48" s="66"/>
      <c r="F48" s="67"/>
      <c r="G48" s="68"/>
      <c r="H48" s="69">
        <f>(H46*1000)/177782549*100</f>
        <v>12.691346888045802</v>
      </c>
      <c r="I48" s="66"/>
      <c r="J48" s="67"/>
      <c r="K48" s="68"/>
      <c r="L48" s="70">
        <f>(L46*1000)/177782549*100</f>
        <v>0</v>
      </c>
      <c r="M48" s="26"/>
      <c r="N48" s="26"/>
      <c r="O48" s="26"/>
    </row>
    <row r="49" spans="1:15" ht="15" customHeight="1">
      <c r="A49" s="13"/>
      <c r="B49" s="13"/>
      <c r="C49" s="1" t="s">
        <v>119</v>
      </c>
      <c r="E49" s="106">
        <v>-1.6</v>
      </c>
      <c r="F49" s="67"/>
      <c r="G49" s="68">
        <v>2.7</v>
      </c>
      <c r="H49" s="69"/>
      <c r="I49" s="66">
        <v>6.4</v>
      </c>
      <c r="J49" s="67"/>
      <c r="K49" s="68">
        <v>16.6</v>
      </c>
      <c r="L49" s="70"/>
      <c r="M49" s="26"/>
      <c r="N49" s="26"/>
      <c r="O49" s="26"/>
    </row>
    <row r="50" spans="1:15" ht="15" customHeight="1">
      <c r="A50" s="13"/>
      <c r="B50" s="13"/>
      <c r="C50" s="1" t="s">
        <v>160</v>
      </c>
      <c r="E50" s="66"/>
      <c r="F50" s="67"/>
      <c r="G50" s="68"/>
      <c r="H50" s="69"/>
      <c r="I50" s="66"/>
      <c r="J50" s="67"/>
      <c r="K50" s="68"/>
      <c r="L50" s="70"/>
      <c r="M50" s="26"/>
      <c r="N50" s="26"/>
      <c r="O50" s="26"/>
    </row>
    <row r="51" spans="1:15" ht="15" customHeight="1">
      <c r="A51" s="13"/>
      <c r="B51" s="13"/>
      <c r="C51" s="1" t="s">
        <v>118</v>
      </c>
      <c r="E51" s="106">
        <v>-0.8</v>
      </c>
      <c r="F51" s="67"/>
      <c r="G51" s="103">
        <v>2.5</v>
      </c>
      <c r="H51" s="102"/>
      <c r="I51" s="66">
        <v>6.6</v>
      </c>
      <c r="J51" s="67"/>
      <c r="K51" s="103">
        <v>14.3</v>
      </c>
      <c r="L51" s="102"/>
      <c r="M51" s="26"/>
      <c r="N51" s="26"/>
      <c r="O51" s="26"/>
    </row>
    <row r="52" spans="1:15" ht="7.5" customHeight="1" thickBot="1">
      <c r="A52" s="13"/>
      <c r="B52" s="13"/>
      <c r="E52" s="61"/>
      <c r="F52" s="62"/>
      <c r="G52" s="63"/>
      <c r="H52" s="64"/>
      <c r="I52" s="61"/>
      <c r="J52" s="62"/>
      <c r="K52" s="63"/>
      <c r="L52" s="96"/>
      <c r="M52" s="26"/>
      <c r="N52" s="26"/>
      <c r="O52" s="26"/>
    </row>
    <row r="53" spans="1:15" ht="16.5" thickTop="1">
      <c r="A53" s="13"/>
      <c r="B53" s="13"/>
      <c r="E53" s="42"/>
      <c r="F53" s="42"/>
      <c r="G53" s="26"/>
      <c r="H53" s="26"/>
      <c r="I53" s="42"/>
      <c r="J53" s="42"/>
      <c r="K53" s="26"/>
      <c r="L53" s="26"/>
      <c r="M53" s="26"/>
      <c r="N53" s="26"/>
      <c r="O53" s="26"/>
    </row>
    <row r="54" spans="1:10" ht="15.75">
      <c r="A54" s="13"/>
      <c r="B54" s="13"/>
      <c r="E54" s="5"/>
      <c r="F54" s="5"/>
      <c r="I54" s="5"/>
      <c r="J54" s="5"/>
    </row>
    <row r="55" spans="1:10" ht="15.75">
      <c r="A55" s="13"/>
      <c r="B55" s="13"/>
      <c r="E55" s="5"/>
      <c r="F55" s="5"/>
      <c r="I55" s="5"/>
      <c r="J55" s="5"/>
    </row>
    <row r="56" spans="1:10" ht="15.75">
      <c r="A56" s="13"/>
      <c r="B56" s="13"/>
      <c r="E56" s="5"/>
      <c r="F56" s="5"/>
      <c r="I56" s="5"/>
      <c r="J56" s="5"/>
    </row>
    <row r="57" spans="1:6" ht="15.75">
      <c r="A57" s="13"/>
      <c r="B57" s="13"/>
      <c r="E57" s="5"/>
      <c r="F57" s="5"/>
    </row>
    <row r="58" spans="1:6" ht="15.75">
      <c r="A58" s="13"/>
      <c r="B58" s="13"/>
      <c r="E58" s="5"/>
      <c r="F58" s="5"/>
    </row>
    <row r="59" spans="1:6" ht="15.75">
      <c r="A59" s="13"/>
      <c r="B59" s="13"/>
      <c r="E59" s="5"/>
      <c r="F59" s="5"/>
    </row>
    <row r="60" spans="1:6" ht="15.75">
      <c r="A60" s="13"/>
      <c r="B60" s="13"/>
      <c r="E60" s="5"/>
      <c r="F60" s="5"/>
    </row>
    <row r="61" spans="1:6" ht="15.75">
      <c r="A61" s="13"/>
      <c r="B61" s="13"/>
      <c r="E61" s="5"/>
      <c r="F61" s="5"/>
    </row>
    <row r="62" spans="5:6" ht="15.75">
      <c r="E62" s="5"/>
      <c r="F62" s="5"/>
    </row>
    <row r="63" spans="5:6" ht="15.75">
      <c r="E63" s="5"/>
      <c r="F63" s="5"/>
    </row>
    <row r="64" spans="5:6" ht="15.75">
      <c r="E64" s="5"/>
      <c r="F64" s="5"/>
    </row>
    <row r="65" spans="5:6" ht="15.75">
      <c r="E65" s="5"/>
      <c r="F65" s="5"/>
    </row>
    <row r="66" spans="5:6" ht="15.75">
      <c r="E66" s="5"/>
      <c r="F66" s="5"/>
    </row>
    <row r="67" spans="5:6" ht="15.75">
      <c r="E67" s="5"/>
      <c r="F67" s="5"/>
    </row>
    <row r="68" spans="5:6" ht="15.75">
      <c r="E68" s="5"/>
      <c r="F68" s="5"/>
    </row>
    <row r="69" spans="5:6" ht="15.75">
      <c r="E69" s="5"/>
      <c r="F69" s="5"/>
    </row>
  </sheetData>
  <mergeCells count="31">
    <mergeCell ref="E44:F44"/>
    <mergeCell ref="G44:H44"/>
    <mergeCell ref="I44:J44"/>
    <mergeCell ref="K44:L44"/>
    <mergeCell ref="E43:F43"/>
    <mergeCell ref="G43:H43"/>
    <mergeCell ref="I43:J43"/>
    <mergeCell ref="K43:L43"/>
    <mergeCell ref="E42:F42"/>
    <mergeCell ref="G42:H42"/>
    <mergeCell ref="I42:J42"/>
    <mergeCell ref="K42:L42"/>
    <mergeCell ref="I18:J18"/>
    <mergeCell ref="K17:L17"/>
    <mergeCell ref="K18:L18"/>
    <mergeCell ref="E18:F18"/>
    <mergeCell ref="E17:F17"/>
    <mergeCell ref="G17:H17"/>
    <mergeCell ref="G18:H18"/>
    <mergeCell ref="I16:L16"/>
    <mergeCell ref="I15:L15"/>
    <mergeCell ref="E15:H16"/>
    <mergeCell ref="I17:J17"/>
    <mergeCell ref="A5:L5"/>
    <mergeCell ref="A6:L6"/>
    <mergeCell ref="A8:L8"/>
    <mergeCell ref="A9:L9"/>
    <mergeCell ref="E41:F41"/>
    <mergeCell ref="G41:H41"/>
    <mergeCell ref="I41:J41"/>
    <mergeCell ref="K41:L41"/>
  </mergeCells>
  <printOptions/>
  <pageMargins left="0.7874015748031497" right="0.3937007874015748" top="0" bottom="0" header="0.5118110236220472" footer="0.5118110236220472"/>
  <pageSetup fitToHeight="1" fitToWidth="1" horizontalDpi="300" verticalDpi="300" orientation="portrait" paperSize="9" scale="87" r:id="rId2"/>
  <drawing r:id="rId1"/>
</worksheet>
</file>

<file path=xl/worksheets/sheet2.xml><?xml version="1.0" encoding="utf-8"?>
<worksheet xmlns="http://schemas.openxmlformats.org/spreadsheetml/2006/main" xmlns:r="http://schemas.openxmlformats.org/officeDocument/2006/relationships">
  <dimension ref="A1:H70"/>
  <sheetViews>
    <sheetView zoomScale="80" zoomScaleNormal="80" workbookViewId="0" topLeftCell="E50">
      <selection activeCell="I58" sqref="I58"/>
    </sheetView>
  </sheetViews>
  <sheetFormatPr defaultColWidth="9.140625" defaultRowHeight="13.5"/>
  <cols>
    <col min="1" max="1" width="3.8515625" style="1" customWidth="1"/>
    <col min="2" max="2" width="1.7109375" style="1" customWidth="1"/>
    <col min="3" max="3" width="3.7109375" style="1" customWidth="1"/>
    <col min="4" max="4" width="50.7109375" style="1" customWidth="1"/>
    <col min="5" max="5" width="4.7109375" style="1" customWidth="1"/>
    <col min="6" max="6" width="16.421875" style="1" customWidth="1"/>
    <col min="7" max="7" width="9.140625" style="1" customWidth="1"/>
    <col min="8" max="8" width="13.7109375" style="1" customWidth="1"/>
    <col min="9" max="9" width="4.140625" style="1" customWidth="1"/>
    <col min="10" max="16384" width="9.140625" style="1" customWidth="1"/>
  </cols>
  <sheetData>
    <row r="1" spans="1:8" ht="15.75">
      <c r="A1" s="111" t="s">
        <v>24</v>
      </c>
      <c r="B1" s="111"/>
      <c r="C1" s="111"/>
      <c r="D1" s="111"/>
      <c r="E1" s="111"/>
      <c r="F1" s="111"/>
      <c r="G1" s="111"/>
      <c r="H1" s="111"/>
    </row>
    <row r="4" spans="1:2" ht="15.75">
      <c r="A4" s="5" t="s">
        <v>25</v>
      </c>
      <c r="B4" s="5"/>
    </row>
    <row r="5" spans="1:2" ht="7.5" customHeight="1">
      <c r="A5" s="5"/>
      <c r="B5" s="5"/>
    </row>
    <row r="6" spans="1:8" ht="15.75">
      <c r="A6" s="13"/>
      <c r="B6" s="13"/>
      <c r="F6" s="6" t="s">
        <v>80</v>
      </c>
      <c r="G6" s="7"/>
      <c r="H6" s="7" t="s">
        <v>80</v>
      </c>
    </row>
    <row r="7" spans="1:8" ht="15.75">
      <c r="A7" s="13"/>
      <c r="B7" s="13"/>
      <c r="F7" s="6" t="s">
        <v>26</v>
      </c>
      <c r="G7" s="7"/>
      <c r="H7" s="7" t="s">
        <v>26</v>
      </c>
    </row>
    <row r="8" spans="1:8" ht="15.75">
      <c r="A8" s="13"/>
      <c r="B8" s="13"/>
      <c r="F8" s="6" t="s">
        <v>161</v>
      </c>
      <c r="G8" s="7"/>
      <c r="H8" s="7" t="s">
        <v>137</v>
      </c>
    </row>
    <row r="9" spans="1:8" ht="15.75">
      <c r="A9" s="13"/>
      <c r="B9" s="13"/>
      <c r="F9" s="6" t="s">
        <v>6</v>
      </c>
      <c r="G9" s="7"/>
      <c r="H9" s="7" t="s">
        <v>6</v>
      </c>
    </row>
    <row r="10" spans="1:6" ht="15.75">
      <c r="A10" s="13"/>
      <c r="B10" s="13"/>
      <c r="F10" s="5"/>
    </row>
    <row r="11" spans="1:8" ht="15.75">
      <c r="A11" s="13">
        <v>1</v>
      </c>
      <c r="B11" s="13"/>
      <c r="C11" s="1" t="s">
        <v>85</v>
      </c>
      <c r="F11" s="42">
        <v>447728</v>
      </c>
      <c r="G11" s="26"/>
      <c r="H11" s="26">
        <v>446115</v>
      </c>
    </row>
    <row r="12" spans="1:8" ht="15.75">
      <c r="A12" s="13">
        <v>2</v>
      </c>
      <c r="B12" s="13"/>
      <c r="C12" s="1" t="s">
        <v>86</v>
      </c>
      <c r="F12" s="42">
        <v>2408</v>
      </c>
      <c r="G12" s="26"/>
      <c r="H12" s="26">
        <v>20106</v>
      </c>
    </row>
    <row r="13" spans="1:8" ht="15.75">
      <c r="A13" s="13">
        <v>3</v>
      </c>
      <c r="B13" s="13"/>
      <c r="C13" s="1" t="s">
        <v>87</v>
      </c>
      <c r="F13" s="42">
        <v>120310</v>
      </c>
      <c r="G13" s="26"/>
      <c r="H13" s="26">
        <v>115405</v>
      </c>
    </row>
    <row r="14" spans="1:8" ht="15.75">
      <c r="A14" s="13">
        <v>4</v>
      </c>
      <c r="B14" s="13"/>
      <c r="C14" s="1" t="s">
        <v>88</v>
      </c>
      <c r="F14" s="42">
        <v>5919</v>
      </c>
      <c r="G14" s="26"/>
      <c r="H14" s="26">
        <v>5025</v>
      </c>
    </row>
    <row r="15" spans="1:8" ht="15.75">
      <c r="A15" s="13"/>
      <c r="B15" s="13"/>
      <c r="F15" s="42"/>
      <c r="G15" s="26"/>
      <c r="H15" s="26"/>
    </row>
    <row r="16" spans="1:8" ht="15.75">
      <c r="A16" s="13">
        <v>5</v>
      </c>
      <c r="B16" s="13"/>
      <c r="C16" s="1" t="s">
        <v>97</v>
      </c>
      <c r="F16" s="42"/>
      <c r="G16" s="26"/>
      <c r="H16" s="26"/>
    </row>
    <row r="17" spans="1:8" ht="15.75">
      <c r="A17" s="13"/>
      <c r="B17" s="13"/>
      <c r="D17" s="1" t="s">
        <v>89</v>
      </c>
      <c r="F17" s="42">
        <v>115565</v>
      </c>
      <c r="G17" s="26"/>
      <c r="H17" s="26">
        <v>102168</v>
      </c>
    </row>
    <row r="18" spans="1:8" ht="15.75">
      <c r="A18" s="13"/>
      <c r="B18" s="13"/>
      <c r="D18" s="1" t="s">
        <v>90</v>
      </c>
      <c r="F18" s="42">
        <v>100021</v>
      </c>
      <c r="G18" s="26"/>
      <c r="H18" s="26">
        <v>97018</v>
      </c>
    </row>
    <row r="19" spans="1:8" ht="15.75">
      <c r="A19" s="13"/>
      <c r="B19" s="13"/>
      <c r="D19" s="1" t="s">
        <v>91</v>
      </c>
      <c r="F19" s="42">
        <v>33315</v>
      </c>
      <c r="G19" s="26"/>
      <c r="H19" s="26">
        <f>33098+875</f>
        <v>33973</v>
      </c>
    </row>
    <row r="20" spans="1:8" ht="15.75">
      <c r="A20" s="13"/>
      <c r="B20" s="13"/>
      <c r="D20" s="1" t="s">
        <v>92</v>
      </c>
      <c r="F20" s="42">
        <v>160509</v>
      </c>
      <c r="G20" s="26"/>
      <c r="H20" s="26">
        <v>120488</v>
      </c>
    </row>
    <row r="21" spans="1:8" ht="5.25" customHeight="1">
      <c r="A21" s="13"/>
      <c r="B21" s="13"/>
      <c r="F21" s="42"/>
      <c r="G21" s="26"/>
      <c r="H21" s="42"/>
    </row>
    <row r="22" spans="1:8" ht="19.5" customHeight="1">
      <c r="A22" s="13"/>
      <c r="B22" s="13"/>
      <c r="F22" s="43">
        <f>SUM(F17:F20)</f>
        <v>409410</v>
      </c>
      <c r="G22" s="44"/>
      <c r="H22" s="44">
        <f>SUM(H17:H20)</f>
        <v>353647</v>
      </c>
    </row>
    <row r="23" spans="1:8" ht="15.75">
      <c r="A23" s="13"/>
      <c r="B23" s="13"/>
      <c r="F23" s="42"/>
      <c r="G23" s="26"/>
      <c r="H23" s="42"/>
    </row>
    <row r="24" spans="1:8" ht="15.75">
      <c r="A24" s="13">
        <v>6</v>
      </c>
      <c r="B24" s="13"/>
      <c r="C24" s="1" t="s">
        <v>98</v>
      </c>
      <c r="F24" s="42"/>
      <c r="G24" s="26"/>
      <c r="H24" s="42"/>
    </row>
    <row r="25" spans="1:8" ht="15.75">
      <c r="A25" s="13"/>
      <c r="B25" s="13"/>
      <c r="D25" s="1" t="s">
        <v>93</v>
      </c>
      <c r="F25" s="42">
        <v>62411</v>
      </c>
      <c r="G25" s="26"/>
      <c r="H25" s="26">
        <v>66554</v>
      </c>
    </row>
    <row r="26" spans="1:8" ht="15.75">
      <c r="A26" s="13"/>
      <c r="B26" s="13"/>
      <c r="D26" s="1" t="s">
        <v>94</v>
      </c>
      <c r="F26" s="42">
        <v>46053</v>
      </c>
      <c r="G26" s="26"/>
      <c r="H26" s="26">
        <v>60865</v>
      </c>
    </row>
    <row r="27" spans="1:8" ht="15.75">
      <c r="A27" s="13"/>
      <c r="B27" s="13"/>
      <c r="D27" s="1" t="s">
        <v>95</v>
      </c>
      <c r="F27" s="42">
        <v>88590</v>
      </c>
      <c r="G27" s="26"/>
      <c r="H27" s="26">
        <f>54021+2418-192</f>
        <v>56247</v>
      </c>
    </row>
    <row r="28" spans="1:8" ht="15.75">
      <c r="A28" s="13"/>
      <c r="B28" s="13"/>
      <c r="D28" s="1" t="s">
        <v>111</v>
      </c>
      <c r="F28" s="42">
        <v>150000</v>
      </c>
      <c r="G28" s="26"/>
      <c r="H28" s="26">
        <v>0</v>
      </c>
    </row>
    <row r="29" spans="1:8" ht="15.75">
      <c r="A29" s="13"/>
      <c r="B29" s="13"/>
      <c r="D29" s="1" t="s">
        <v>162</v>
      </c>
      <c r="F29" s="42">
        <v>14343</v>
      </c>
      <c r="G29" s="26"/>
      <c r="H29" s="26">
        <v>192</v>
      </c>
    </row>
    <row r="30" spans="1:8" ht="15.75">
      <c r="A30" s="13"/>
      <c r="B30" s="13"/>
      <c r="D30" s="1" t="s">
        <v>20</v>
      </c>
      <c r="F30" s="42">
        <v>7807</v>
      </c>
      <c r="G30" s="26"/>
      <c r="H30" s="26">
        <v>1517</v>
      </c>
    </row>
    <row r="31" spans="1:8" ht="15.75">
      <c r="A31" s="13"/>
      <c r="B31" s="13"/>
      <c r="D31" s="1" t="s">
        <v>96</v>
      </c>
      <c r="F31" s="42">
        <v>22244</v>
      </c>
      <c r="G31" s="26"/>
      <c r="H31" s="26">
        <v>22321</v>
      </c>
    </row>
    <row r="32" spans="1:8" ht="5.25" customHeight="1">
      <c r="A32" s="13"/>
      <c r="B32" s="13"/>
      <c r="F32" s="42"/>
      <c r="G32" s="26"/>
      <c r="H32" s="42"/>
    </row>
    <row r="33" spans="1:8" ht="19.5" customHeight="1">
      <c r="A33" s="13"/>
      <c r="B33" s="13"/>
      <c r="F33" s="43">
        <f>SUM(F25:F31)</f>
        <v>391448</v>
      </c>
      <c r="G33" s="44"/>
      <c r="H33" s="44">
        <f>SUM(H25:H31)</f>
        <v>207696</v>
      </c>
    </row>
    <row r="34" spans="1:8" ht="7.5" customHeight="1">
      <c r="A34" s="13"/>
      <c r="B34" s="13"/>
      <c r="F34" s="42"/>
      <c r="G34" s="26"/>
      <c r="H34" s="26"/>
    </row>
    <row r="35" spans="1:8" ht="15.75">
      <c r="A35" s="13">
        <v>7</v>
      </c>
      <c r="B35" s="13"/>
      <c r="C35" s="1" t="s">
        <v>99</v>
      </c>
      <c r="F35" s="42">
        <f>+F22-F33</f>
        <v>17962</v>
      </c>
      <c r="G35" s="26"/>
      <c r="H35" s="26">
        <f>+H22-H33</f>
        <v>145951</v>
      </c>
    </row>
    <row r="36" spans="1:8" ht="7.5" customHeight="1">
      <c r="A36" s="13"/>
      <c r="B36" s="13"/>
      <c r="F36" s="42"/>
      <c r="G36" s="26"/>
      <c r="H36" s="26"/>
    </row>
    <row r="37" spans="1:8" ht="19.5" customHeight="1" thickBot="1">
      <c r="A37" s="13"/>
      <c r="B37" s="13"/>
      <c r="C37" s="1" t="s">
        <v>100</v>
      </c>
      <c r="F37" s="45">
        <f>SUM(F11:F14)+F35</f>
        <v>594327</v>
      </c>
      <c r="G37" s="46"/>
      <c r="H37" s="46">
        <f>SUM(H11:H14)+H35</f>
        <v>732602</v>
      </c>
    </row>
    <row r="38" spans="1:8" ht="16.5" thickTop="1">
      <c r="A38" s="13"/>
      <c r="B38" s="13"/>
      <c r="F38" s="42"/>
      <c r="G38" s="26"/>
      <c r="H38" s="42"/>
    </row>
    <row r="39" spans="1:8" ht="15.75">
      <c r="A39" s="13">
        <v>8</v>
      </c>
      <c r="B39" s="13"/>
      <c r="C39" s="1" t="s">
        <v>101</v>
      </c>
      <c r="F39" s="42"/>
      <c r="G39" s="26"/>
      <c r="H39" s="42"/>
    </row>
    <row r="40" spans="1:8" ht="15.75">
      <c r="A40" s="13"/>
      <c r="B40" s="13"/>
      <c r="D40" s="1" t="s">
        <v>102</v>
      </c>
      <c r="F40" s="42">
        <v>356265</v>
      </c>
      <c r="G40" s="26"/>
      <c r="H40" s="26">
        <v>178130</v>
      </c>
    </row>
    <row r="41" spans="1:8" ht="15.75">
      <c r="A41" s="13"/>
      <c r="B41" s="13"/>
      <c r="D41" s="1" t="s">
        <v>103</v>
      </c>
      <c r="F41" s="42">
        <v>-7181</v>
      </c>
      <c r="G41" s="26"/>
      <c r="H41" s="26">
        <v>-4850</v>
      </c>
    </row>
    <row r="42" spans="1:8" ht="15.75">
      <c r="A42" s="13"/>
      <c r="B42" s="13"/>
      <c r="D42" s="1" t="s">
        <v>104</v>
      </c>
      <c r="F42" s="42">
        <v>0</v>
      </c>
      <c r="G42" s="26"/>
      <c r="H42" s="26">
        <v>223</v>
      </c>
    </row>
    <row r="43" spans="1:8" ht="15.75">
      <c r="A43" s="13"/>
      <c r="B43" s="13"/>
      <c r="D43" s="1" t="s">
        <v>105</v>
      </c>
      <c r="F43" s="42">
        <v>66212</v>
      </c>
      <c r="G43" s="26"/>
      <c r="H43" s="26">
        <v>45892</v>
      </c>
    </row>
    <row r="44" spans="1:8" ht="15.75">
      <c r="A44" s="13"/>
      <c r="B44" s="13"/>
      <c r="D44" s="1" t="s">
        <v>106</v>
      </c>
      <c r="F44" s="42">
        <v>-92</v>
      </c>
      <c r="G44" s="26"/>
      <c r="H44" s="26">
        <v>-33</v>
      </c>
    </row>
    <row r="45" spans="1:8" ht="15.75">
      <c r="A45" s="13"/>
      <c r="B45" s="13"/>
      <c r="D45" s="1" t="s">
        <v>107</v>
      </c>
      <c r="F45" s="42">
        <v>73</v>
      </c>
      <c r="G45" s="26"/>
      <c r="H45" s="26">
        <v>73</v>
      </c>
    </row>
    <row r="46" spans="1:8" ht="15.75">
      <c r="A46" s="13"/>
      <c r="B46" s="13"/>
      <c r="D46" s="1" t="s">
        <v>143</v>
      </c>
      <c r="F46" s="42">
        <v>2982</v>
      </c>
      <c r="G46" s="26"/>
      <c r="H46" s="26">
        <v>0</v>
      </c>
    </row>
    <row r="47" spans="1:8" ht="15.75">
      <c r="A47" s="13"/>
      <c r="B47" s="13"/>
      <c r="D47" s="1" t="s">
        <v>108</v>
      </c>
      <c r="F47" s="42">
        <v>57322</v>
      </c>
      <c r="G47" s="26"/>
      <c r="H47" s="26">
        <v>246837</v>
      </c>
    </row>
    <row r="48" spans="1:8" ht="7.5" customHeight="1">
      <c r="A48" s="13"/>
      <c r="B48" s="13"/>
      <c r="F48" s="42"/>
      <c r="G48" s="26"/>
      <c r="H48" s="26"/>
    </row>
    <row r="49" spans="1:8" ht="16.5" customHeight="1">
      <c r="A49" s="13"/>
      <c r="B49" s="13"/>
      <c r="F49" s="47">
        <f>SUM(F40:F48)</f>
        <v>475581</v>
      </c>
      <c r="G49" s="48"/>
      <c r="H49" s="48">
        <f>SUM(H40:H48)</f>
        <v>466272</v>
      </c>
    </row>
    <row r="50" spans="1:8" ht="15.75">
      <c r="A50" s="13">
        <v>9</v>
      </c>
      <c r="B50" s="13"/>
      <c r="C50" s="1" t="s">
        <v>109</v>
      </c>
      <c r="F50" s="42">
        <v>37126</v>
      </c>
      <c r="G50" s="26"/>
      <c r="H50" s="26">
        <v>45798</v>
      </c>
    </row>
    <row r="51" spans="1:8" ht="15.75">
      <c r="A51" s="13">
        <v>10</v>
      </c>
      <c r="B51" s="13"/>
      <c r="C51" s="1" t="s">
        <v>110</v>
      </c>
      <c r="F51" s="42"/>
      <c r="G51" s="26"/>
      <c r="H51" s="26"/>
    </row>
    <row r="52" spans="1:8" ht="15.75">
      <c r="A52" s="13"/>
      <c r="B52" s="13"/>
      <c r="D52" s="1" t="s">
        <v>111</v>
      </c>
      <c r="F52" s="42">
        <v>0</v>
      </c>
      <c r="G52" s="26"/>
      <c r="H52" s="26">
        <v>150000</v>
      </c>
    </row>
    <row r="53" spans="1:8" ht="15.75">
      <c r="A53" s="13"/>
      <c r="B53" s="13"/>
      <c r="D53" s="1" t="s">
        <v>162</v>
      </c>
      <c r="F53" s="42">
        <v>60768</v>
      </c>
      <c r="G53" s="26"/>
      <c r="H53" s="26">
        <v>50408</v>
      </c>
    </row>
    <row r="54" spans="1:8" ht="15.75">
      <c r="A54" s="13">
        <v>11</v>
      </c>
      <c r="B54" s="13"/>
      <c r="C54" s="1" t="s">
        <v>112</v>
      </c>
      <c r="F54" s="42">
        <v>20852</v>
      </c>
      <c r="G54" s="26"/>
      <c r="H54" s="26">
        <v>20124</v>
      </c>
    </row>
    <row r="55" spans="1:8" ht="5.25" customHeight="1">
      <c r="A55" s="13"/>
      <c r="B55" s="13"/>
      <c r="F55" s="42"/>
      <c r="G55" s="26"/>
      <c r="H55" s="26"/>
    </row>
    <row r="56" spans="1:8" ht="20.25" customHeight="1" thickBot="1">
      <c r="A56" s="13"/>
      <c r="B56" s="13"/>
      <c r="F56" s="45">
        <f>SUM(F49:F55)</f>
        <v>594327</v>
      </c>
      <c r="G56" s="46"/>
      <c r="H56" s="46">
        <f>SUM(H49:H55)</f>
        <v>732602</v>
      </c>
    </row>
    <row r="57" spans="1:8" ht="9" customHeight="1" thickTop="1">
      <c r="A57" s="13"/>
      <c r="B57" s="13"/>
      <c r="F57" s="42"/>
      <c r="G57" s="26"/>
      <c r="H57" s="26"/>
    </row>
    <row r="58" spans="1:8" ht="15.75">
      <c r="A58" s="13">
        <v>12</v>
      </c>
      <c r="B58" s="13"/>
      <c r="C58" s="1" t="s">
        <v>113</v>
      </c>
      <c r="F58" s="42">
        <v>134</v>
      </c>
      <c r="G58" s="26"/>
      <c r="H58" s="26">
        <v>131</v>
      </c>
    </row>
    <row r="59" spans="1:8" ht="15.75">
      <c r="A59" s="13"/>
      <c r="B59" s="13"/>
      <c r="F59" s="42"/>
      <c r="G59" s="26"/>
      <c r="H59" s="26"/>
    </row>
    <row r="60" spans="1:8" ht="15.75">
      <c r="A60" s="13"/>
      <c r="B60" s="13" t="s">
        <v>150</v>
      </c>
      <c r="C60" s="1" t="s">
        <v>151</v>
      </c>
      <c r="F60" s="42"/>
      <c r="G60" s="26"/>
      <c r="H60" s="26"/>
    </row>
    <row r="61" spans="1:8" ht="15.75">
      <c r="A61" s="13"/>
      <c r="B61" s="13"/>
      <c r="F61" s="42"/>
      <c r="G61" s="26"/>
      <c r="H61" s="26"/>
    </row>
    <row r="62" spans="1:8" ht="15.75">
      <c r="A62" s="13"/>
      <c r="B62" s="13"/>
      <c r="F62" s="42">
        <f>+F37-F56</f>
        <v>0</v>
      </c>
      <c r="G62" s="26"/>
      <c r="H62" s="26">
        <f>+H37-H56</f>
        <v>0</v>
      </c>
    </row>
    <row r="63" spans="1:8" ht="15.75">
      <c r="A63" s="13"/>
      <c r="B63" s="13"/>
      <c r="F63" s="26"/>
      <c r="G63" s="26"/>
      <c r="H63" s="26"/>
    </row>
    <row r="64" spans="1:8" ht="15.75">
      <c r="A64" s="13"/>
      <c r="B64" s="13"/>
      <c r="F64" s="26"/>
      <c r="G64" s="26"/>
      <c r="H64" s="26"/>
    </row>
    <row r="65" spans="1:8" ht="15.75">
      <c r="A65" s="13"/>
      <c r="B65" s="13"/>
      <c r="F65" s="26"/>
      <c r="G65" s="26"/>
      <c r="H65" s="26"/>
    </row>
    <row r="66" spans="1:8" ht="15.75">
      <c r="A66" s="18"/>
      <c r="B66" s="18"/>
      <c r="F66" s="26"/>
      <c r="G66" s="26"/>
      <c r="H66" s="26"/>
    </row>
    <row r="67" spans="1:8" ht="15.75">
      <c r="A67" s="18"/>
      <c r="B67" s="18"/>
      <c r="F67" s="26"/>
      <c r="G67" s="26"/>
      <c r="H67" s="26"/>
    </row>
    <row r="68" spans="6:8" ht="15.75">
      <c r="F68" s="26"/>
      <c r="G68" s="26"/>
      <c r="H68" s="26"/>
    </row>
    <row r="69" spans="6:8" ht="15.75">
      <c r="F69" s="16"/>
      <c r="G69" s="16"/>
      <c r="H69" s="16"/>
    </row>
    <row r="70" spans="6:8" ht="15.75">
      <c r="F70" s="16"/>
      <c r="G70" s="16"/>
      <c r="H70" s="16"/>
    </row>
  </sheetData>
  <mergeCells count="1">
    <mergeCell ref="A1:H1"/>
  </mergeCells>
  <printOptions/>
  <pageMargins left="0.7874015748031497" right="0.3937007874015748" top="0" bottom="0" header="0.5118110236220472" footer="0.5118110236220472"/>
  <pageSetup horizontalDpi="300" verticalDpi="300" orientation="portrait" paperSize="9" scale="90" r:id="rId1"/>
</worksheet>
</file>

<file path=xl/worksheets/sheet3.xml><?xml version="1.0" encoding="utf-8"?>
<worksheet xmlns="http://schemas.openxmlformats.org/spreadsheetml/2006/main" xmlns:r="http://schemas.openxmlformats.org/officeDocument/2006/relationships">
  <dimension ref="A1:P175"/>
  <sheetViews>
    <sheetView tabSelected="1" zoomScale="80" zoomScaleNormal="80" workbookViewId="0" topLeftCell="A146">
      <selection activeCell="I151" sqref="I151"/>
    </sheetView>
  </sheetViews>
  <sheetFormatPr defaultColWidth="9.140625" defaultRowHeight="13.5"/>
  <cols>
    <col min="1" max="1" width="4.7109375" style="1" customWidth="1"/>
    <col min="2" max="2" width="1.7109375" style="1" customWidth="1"/>
    <col min="3" max="3" width="14.28125" style="1" customWidth="1"/>
    <col min="4" max="4" width="11.57421875" style="1" customWidth="1"/>
    <col min="5" max="5" width="2.00390625" style="1" customWidth="1"/>
    <col min="6" max="9" width="13.7109375" style="1" customWidth="1"/>
    <col min="10" max="10" width="1.7109375" style="1" customWidth="1"/>
    <col min="11" max="11" width="18.28125" style="1" customWidth="1"/>
    <col min="12" max="16384" width="9.140625" style="1" customWidth="1"/>
  </cols>
  <sheetData>
    <row r="1" spans="1:11" ht="15.75">
      <c r="A1" s="111" t="s">
        <v>27</v>
      </c>
      <c r="B1" s="111"/>
      <c r="C1" s="111"/>
      <c r="D1" s="111"/>
      <c r="E1" s="111"/>
      <c r="F1" s="111"/>
      <c r="G1" s="111"/>
      <c r="H1" s="111"/>
      <c r="I1" s="111"/>
      <c r="J1" s="111"/>
      <c r="K1" s="111"/>
    </row>
    <row r="4" ht="15.75">
      <c r="A4" s="5" t="s">
        <v>28</v>
      </c>
    </row>
    <row r="6" spans="1:3" ht="15.75">
      <c r="A6" s="5">
        <v>1</v>
      </c>
      <c r="B6" s="5"/>
      <c r="C6" s="5" t="s">
        <v>29</v>
      </c>
    </row>
    <row r="7" spans="3:11" ht="30.75" customHeight="1">
      <c r="C7" s="126" t="s">
        <v>127</v>
      </c>
      <c r="D7" s="126"/>
      <c r="E7" s="126"/>
      <c r="F7" s="126"/>
      <c r="G7" s="126"/>
      <c r="H7" s="126"/>
      <c r="I7" s="126"/>
      <c r="J7" s="126"/>
      <c r="K7" s="126"/>
    </row>
    <row r="8" ht="15.75" customHeight="1"/>
    <row r="9" spans="1:3" ht="15.75">
      <c r="A9" s="5">
        <v>2</v>
      </c>
      <c r="B9" s="5"/>
      <c r="C9" s="5" t="s">
        <v>30</v>
      </c>
    </row>
    <row r="10" spans="3:11" ht="67.5" customHeight="1">
      <c r="C10" s="126" t="s">
        <v>191</v>
      </c>
      <c r="D10" s="126"/>
      <c r="E10" s="126"/>
      <c r="F10" s="126"/>
      <c r="G10" s="126"/>
      <c r="H10" s="126"/>
      <c r="I10" s="126"/>
      <c r="J10" s="126"/>
      <c r="K10" s="126"/>
    </row>
    <row r="12" spans="1:3" ht="15.75">
      <c r="A12" s="5">
        <v>3</v>
      </c>
      <c r="B12" s="5"/>
      <c r="C12" s="5" t="s">
        <v>31</v>
      </c>
    </row>
    <row r="13" ht="15.75">
      <c r="C13" s="1" t="s">
        <v>32</v>
      </c>
    </row>
    <row r="14" ht="15.75">
      <c r="L14" s="1" t="s">
        <v>142</v>
      </c>
    </row>
    <row r="15" spans="1:3" ht="15.75">
      <c r="A15" s="5">
        <v>4</v>
      </c>
      <c r="B15" s="5"/>
      <c r="C15" s="5" t="s">
        <v>20</v>
      </c>
    </row>
    <row r="16" spans="3:11" ht="31.5" customHeight="1">
      <c r="C16" s="126" t="s">
        <v>147</v>
      </c>
      <c r="D16" s="126"/>
      <c r="E16" s="126"/>
      <c r="F16" s="126"/>
      <c r="G16" s="126"/>
      <c r="H16" s="126"/>
      <c r="I16" s="126"/>
      <c r="J16" s="126"/>
      <c r="K16" s="126"/>
    </row>
    <row r="18" spans="1:3" ht="15.75">
      <c r="A18" s="5">
        <v>5</v>
      </c>
      <c r="B18" s="5"/>
      <c r="C18" s="5" t="s">
        <v>33</v>
      </c>
    </row>
    <row r="19" ht="15.75">
      <c r="C19" s="1" t="s">
        <v>34</v>
      </c>
    </row>
    <row r="21" spans="1:3" ht="15.75">
      <c r="A21" s="5">
        <v>6</v>
      </c>
      <c r="B21" s="5"/>
      <c r="C21" s="5" t="s">
        <v>35</v>
      </c>
    </row>
    <row r="22" ht="15.75">
      <c r="C22" s="1" t="s">
        <v>148</v>
      </c>
    </row>
    <row r="24" spans="1:3" ht="15.75">
      <c r="A24" s="5">
        <v>7</v>
      </c>
      <c r="B24" s="5"/>
      <c r="C24" s="5" t="s">
        <v>36</v>
      </c>
    </row>
    <row r="25" spans="1:11" ht="15.75">
      <c r="A25" s="13" t="s">
        <v>37</v>
      </c>
      <c r="C25" s="133" t="s">
        <v>141</v>
      </c>
      <c r="D25" s="133"/>
      <c r="E25" s="133"/>
      <c r="F25" s="133"/>
      <c r="G25" s="133"/>
      <c r="H25" s="133"/>
      <c r="I25" s="133"/>
      <c r="J25" s="133"/>
      <c r="K25" s="133"/>
    </row>
    <row r="26" ht="6" customHeight="1">
      <c r="A26" s="13"/>
    </row>
    <row r="27" spans="1:9" ht="15.75">
      <c r="A27" s="13"/>
      <c r="I27" s="13" t="s">
        <v>6</v>
      </c>
    </row>
    <row r="28" ht="6" customHeight="1">
      <c r="A28" s="13"/>
    </row>
    <row r="29" spans="1:9" ht="15.75">
      <c r="A29" s="13"/>
      <c r="C29" s="1" t="s">
        <v>38</v>
      </c>
      <c r="I29" s="16">
        <v>25239</v>
      </c>
    </row>
    <row r="30" spans="1:9" ht="15.75">
      <c r="A30" s="13"/>
      <c r="C30" s="1" t="s">
        <v>39</v>
      </c>
      <c r="I30" s="16">
        <v>12495</v>
      </c>
    </row>
    <row r="31" spans="1:9" ht="15.75">
      <c r="A31" s="13"/>
      <c r="C31" s="1" t="s">
        <v>40</v>
      </c>
      <c r="I31" s="12">
        <v>11478</v>
      </c>
    </row>
    <row r="32" spans="1:9" ht="5.25" customHeight="1" thickBot="1">
      <c r="A32" s="13"/>
      <c r="I32" s="49"/>
    </row>
    <row r="33" ht="16.5" thickTop="1">
      <c r="A33" s="13"/>
    </row>
    <row r="34" spans="1:3" ht="15.75">
      <c r="A34" s="13" t="s">
        <v>41</v>
      </c>
      <c r="C34" s="1" t="s">
        <v>163</v>
      </c>
    </row>
    <row r="35" ht="5.25" customHeight="1">
      <c r="A35" s="13"/>
    </row>
    <row r="36" spans="1:9" ht="15.75">
      <c r="A36" s="13"/>
      <c r="I36" s="13" t="s">
        <v>6</v>
      </c>
    </row>
    <row r="37" ht="5.25" customHeight="1">
      <c r="A37" s="13"/>
    </row>
    <row r="38" spans="1:9" ht="15.75">
      <c r="A38" s="13"/>
      <c r="C38" s="1" t="s">
        <v>42</v>
      </c>
      <c r="I38" s="3">
        <v>120310</v>
      </c>
    </row>
    <row r="39" spans="1:9" ht="15.75">
      <c r="A39" s="13"/>
      <c r="C39" s="1" t="s">
        <v>123</v>
      </c>
      <c r="I39" s="72" t="s">
        <v>124</v>
      </c>
    </row>
    <row r="40" ht="5.25" customHeight="1">
      <c r="A40" s="13"/>
    </row>
    <row r="41" spans="1:9" ht="19.5" customHeight="1" thickBot="1">
      <c r="A41" s="13"/>
      <c r="C41" s="1" t="s">
        <v>125</v>
      </c>
      <c r="I41" s="20">
        <f>+I38+K39</f>
        <v>120310</v>
      </c>
    </row>
    <row r="42" ht="16.5" thickTop="1">
      <c r="A42" s="13"/>
    </row>
    <row r="43" spans="3:9" ht="16.5" thickBot="1">
      <c r="C43" s="1" t="s">
        <v>126</v>
      </c>
      <c r="I43" s="57">
        <v>248055</v>
      </c>
    </row>
    <row r="44" ht="16.5" thickTop="1"/>
    <row r="45" spans="1:3" ht="15.75">
      <c r="A45" s="5">
        <v>8</v>
      </c>
      <c r="B45" s="5"/>
      <c r="C45" s="5" t="s">
        <v>44</v>
      </c>
    </row>
    <row r="46" spans="3:11" ht="35.25" customHeight="1">
      <c r="C46" s="126" t="s">
        <v>144</v>
      </c>
      <c r="D46" s="126"/>
      <c r="E46" s="126"/>
      <c r="F46" s="126"/>
      <c r="G46" s="126"/>
      <c r="H46" s="126"/>
      <c r="I46" s="126"/>
      <c r="J46" s="126"/>
      <c r="K46" s="126"/>
    </row>
    <row r="47" spans="3:11" ht="17.25" customHeight="1">
      <c r="C47" s="75"/>
      <c r="D47" s="75"/>
      <c r="E47" s="75"/>
      <c r="F47" s="75"/>
      <c r="G47" s="75"/>
      <c r="H47" s="75"/>
      <c r="I47" s="75"/>
      <c r="J47" s="75"/>
      <c r="K47" s="75"/>
    </row>
    <row r="48" spans="1:11" ht="35.25" customHeight="1">
      <c r="A48" s="76">
        <v>9</v>
      </c>
      <c r="B48" s="5"/>
      <c r="C48" s="134" t="s">
        <v>129</v>
      </c>
      <c r="D48" s="134"/>
      <c r="E48" s="134"/>
      <c r="F48" s="134"/>
      <c r="G48" s="134"/>
      <c r="H48" s="134"/>
      <c r="I48" s="134"/>
      <c r="J48" s="134"/>
      <c r="K48" s="134"/>
    </row>
    <row r="49" spans="1:11" ht="52.5" customHeight="1">
      <c r="A49" s="14"/>
      <c r="C49" s="126" t="s">
        <v>146</v>
      </c>
      <c r="D49" s="126"/>
      <c r="E49" s="126"/>
      <c r="F49" s="126"/>
      <c r="G49" s="126"/>
      <c r="H49" s="126"/>
      <c r="I49" s="126"/>
      <c r="J49" s="126"/>
      <c r="K49" s="126"/>
    </row>
    <row r="50" spans="1:11" ht="15.75">
      <c r="A50" s="91"/>
      <c r="B50" s="6"/>
      <c r="C50" s="6"/>
      <c r="D50" s="6"/>
      <c r="E50" s="6"/>
      <c r="F50" s="6"/>
      <c r="G50" s="6"/>
      <c r="H50" s="6"/>
      <c r="I50" s="6"/>
      <c r="J50" s="6"/>
      <c r="K50" s="6"/>
    </row>
    <row r="51" spans="1:11" ht="16.5" customHeight="1">
      <c r="A51" s="135" t="s">
        <v>43</v>
      </c>
      <c r="B51" s="111"/>
      <c r="C51" s="111"/>
      <c r="D51" s="111"/>
      <c r="E51" s="111"/>
      <c r="F51" s="111"/>
      <c r="G51" s="111"/>
      <c r="H51" s="111"/>
      <c r="I51" s="111"/>
      <c r="J51" s="111"/>
      <c r="K51" s="111"/>
    </row>
    <row r="52" spans="1:11" ht="15.75" customHeight="1">
      <c r="A52" s="91"/>
      <c r="B52" s="6"/>
      <c r="C52" s="6"/>
      <c r="D52" s="6"/>
      <c r="E52" s="6"/>
      <c r="F52" s="6"/>
      <c r="G52" s="6"/>
      <c r="H52" s="6"/>
      <c r="I52" s="6"/>
      <c r="J52" s="6"/>
      <c r="K52" s="6"/>
    </row>
    <row r="53" spans="1:11" ht="15.75" customHeight="1">
      <c r="A53" s="91"/>
      <c r="B53" s="6"/>
      <c r="C53" s="6"/>
      <c r="D53" s="6"/>
      <c r="E53" s="6"/>
      <c r="F53" s="6"/>
      <c r="G53" s="6"/>
      <c r="H53" s="6"/>
      <c r="I53" s="6"/>
      <c r="J53" s="6"/>
      <c r="K53" s="6"/>
    </row>
    <row r="54" spans="1:3" ht="15.75">
      <c r="A54" s="5">
        <v>10</v>
      </c>
      <c r="B54" s="5"/>
      <c r="C54" s="5" t="s">
        <v>45</v>
      </c>
    </row>
    <row r="55" spans="3:11" ht="33" customHeight="1">
      <c r="C55" s="126" t="s">
        <v>136</v>
      </c>
      <c r="D55" s="126"/>
      <c r="E55" s="126"/>
      <c r="F55" s="126"/>
      <c r="G55" s="126"/>
      <c r="H55" s="126"/>
      <c r="I55" s="126"/>
      <c r="J55" s="126"/>
      <c r="K55" s="126"/>
    </row>
    <row r="57" spans="1:3" ht="15.75">
      <c r="A57" s="5">
        <v>11</v>
      </c>
      <c r="B57" s="5"/>
      <c r="C57" s="5" t="s">
        <v>152</v>
      </c>
    </row>
    <row r="58" spans="3:11" ht="35.25" customHeight="1">
      <c r="C58" s="126" t="s">
        <v>164</v>
      </c>
      <c r="D58" s="126"/>
      <c r="E58" s="126"/>
      <c r="F58" s="126"/>
      <c r="G58" s="126"/>
      <c r="H58" s="126"/>
      <c r="I58" s="126"/>
      <c r="J58" s="126"/>
      <c r="K58" s="126"/>
    </row>
    <row r="60" spans="3:10" ht="15.75">
      <c r="C60" s="53"/>
      <c r="D60" s="127"/>
      <c r="E60" s="128"/>
      <c r="F60" s="53" t="s">
        <v>47</v>
      </c>
      <c r="G60" s="53" t="s">
        <v>48</v>
      </c>
      <c r="H60" s="53" t="s">
        <v>49</v>
      </c>
      <c r="I60" s="127"/>
      <c r="J60" s="128"/>
    </row>
    <row r="61" spans="3:10" ht="15.75">
      <c r="C61" s="54"/>
      <c r="D61" s="129" t="s">
        <v>46</v>
      </c>
      <c r="E61" s="130"/>
      <c r="F61" s="54" t="s">
        <v>145</v>
      </c>
      <c r="G61" s="54" t="s">
        <v>145</v>
      </c>
      <c r="H61" s="54" t="s">
        <v>145</v>
      </c>
      <c r="I61" s="129" t="s">
        <v>50</v>
      </c>
      <c r="J61" s="130"/>
    </row>
    <row r="62" spans="3:10" ht="15.75">
      <c r="C62" s="54" t="s">
        <v>51</v>
      </c>
      <c r="D62" s="129" t="s">
        <v>52</v>
      </c>
      <c r="E62" s="130"/>
      <c r="F62" s="54" t="s">
        <v>154</v>
      </c>
      <c r="G62" s="54" t="s">
        <v>154</v>
      </c>
      <c r="H62" s="54" t="s">
        <v>154</v>
      </c>
      <c r="I62" s="129" t="s">
        <v>53</v>
      </c>
      <c r="J62" s="130"/>
    </row>
    <row r="63" spans="3:10" ht="18.75" customHeight="1">
      <c r="C63" s="55"/>
      <c r="D63" s="131" t="s">
        <v>153</v>
      </c>
      <c r="E63" s="132"/>
      <c r="F63" s="55" t="s">
        <v>54</v>
      </c>
      <c r="G63" s="55" t="s">
        <v>54</v>
      </c>
      <c r="H63" s="55" t="s">
        <v>54</v>
      </c>
      <c r="I63" s="131" t="s">
        <v>54</v>
      </c>
      <c r="J63" s="132"/>
    </row>
    <row r="64" spans="3:10" ht="7.5" customHeight="1">
      <c r="C64" s="50"/>
      <c r="D64" s="10"/>
      <c r="E64" s="9"/>
      <c r="F64" s="51"/>
      <c r="G64" s="51"/>
      <c r="H64" s="51"/>
      <c r="I64" s="10"/>
      <c r="J64" s="9"/>
    </row>
    <row r="65" spans="3:10" ht="15.75" customHeight="1">
      <c r="C65" s="50" t="s">
        <v>165</v>
      </c>
      <c r="D65" s="73">
        <v>2817000</v>
      </c>
      <c r="E65" s="9"/>
      <c r="F65" s="99">
        <v>2.2</v>
      </c>
      <c r="G65" s="99">
        <v>2.47</v>
      </c>
      <c r="H65" s="99">
        <v>2.2132</v>
      </c>
      <c r="I65" s="73">
        <v>6234559.5</v>
      </c>
      <c r="J65" s="9"/>
    </row>
    <row r="66" spans="3:10" ht="15.75" customHeight="1">
      <c r="C66" s="50" t="s">
        <v>166</v>
      </c>
      <c r="D66" s="73">
        <v>89000</v>
      </c>
      <c r="E66" s="9"/>
      <c r="F66" s="99">
        <v>2.28</v>
      </c>
      <c r="G66" s="99">
        <v>2.3</v>
      </c>
      <c r="H66" s="99">
        <v>2.2908</v>
      </c>
      <c r="I66" s="73">
        <v>203881.5</v>
      </c>
      <c r="J66" s="9"/>
    </row>
    <row r="67" spans="3:10" ht="15.75">
      <c r="C67" s="50" t="s">
        <v>167</v>
      </c>
      <c r="D67" s="73">
        <v>150000</v>
      </c>
      <c r="E67" s="74"/>
      <c r="F67" s="99">
        <v>2.26</v>
      </c>
      <c r="G67" s="99">
        <v>2.3</v>
      </c>
      <c r="H67" s="99">
        <v>2.2583</v>
      </c>
      <c r="I67" s="73">
        <v>338740.2</v>
      </c>
      <c r="J67" s="9"/>
    </row>
    <row r="68" spans="3:10" ht="7.5" customHeight="1">
      <c r="C68" s="56"/>
      <c r="D68" s="58"/>
      <c r="E68" s="59"/>
      <c r="F68" s="52"/>
      <c r="G68" s="52"/>
      <c r="H68" s="52"/>
      <c r="I68" s="58"/>
      <c r="J68" s="71"/>
    </row>
    <row r="70" spans="1:3" ht="15.75">
      <c r="A70" s="5">
        <v>12</v>
      </c>
      <c r="B70" s="5"/>
      <c r="C70" s="5" t="s">
        <v>55</v>
      </c>
    </row>
    <row r="71" ht="15.75">
      <c r="C71" s="1" t="s">
        <v>168</v>
      </c>
    </row>
    <row r="72" ht="7.5" customHeight="1"/>
    <row r="73" ht="15.75">
      <c r="I73" s="13" t="s">
        <v>6</v>
      </c>
    </row>
    <row r="74" spans="3:9" ht="15.75">
      <c r="C74" s="5" t="s">
        <v>132</v>
      </c>
      <c r="I74" s="3"/>
    </row>
    <row r="75" spans="3:9" ht="15.75">
      <c r="C75" s="1" t="s">
        <v>56</v>
      </c>
      <c r="I75" s="3">
        <v>1664</v>
      </c>
    </row>
    <row r="76" spans="3:9" ht="15.75">
      <c r="C76" s="1" t="s">
        <v>57</v>
      </c>
      <c r="I76" s="3">
        <v>56926</v>
      </c>
    </row>
    <row r="77" spans="3:9" ht="15.75">
      <c r="C77" s="1" t="s">
        <v>138</v>
      </c>
      <c r="I77" s="3">
        <v>30000</v>
      </c>
    </row>
    <row r="78" ht="5.25" customHeight="1">
      <c r="I78" s="3"/>
    </row>
    <row r="79" ht="19.5" customHeight="1" thickBot="1">
      <c r="I79" s="20">
        <f>SUM(I75:I78)</f>
        <v>88590</v>
      </c>
    </row>
    <row r="80" ht="9" customHeight="1" thickTop="1">
      <c r="I80" s="3"/>
    </row>
    <row r="81" spans="3:9" ht="16.5" customHeight="1">
      <c r="C81" s="5" t="s">
        <v>162</v>
      </c>
      <c r="I81" s="3"/>
    </row>
    <row r="82" spans="3:9" ht="15.75">
      <c r="C82" s="1" t="s">
        <v>58</v>
      </c>
      <c r="I82" s="3"/>
    </row>
    <row r="83" spans="3:9" ht="15.75">
      <c r="C83" s="1" t="s">
        <v>169</v>
      </c>
      <c r="I83" s="3">
        <v>11400</v>
      </c>
    </row>
    <row r="84" spans="3:9" ht="15.75">
      <c r="C84" s="1" t="s">
        <v>170</v>
      </c>
      <c r="I84" s="3">
        <v>943</v>
      </c>
    </row>
    <row r="85" spans="3:9" ht="15.75">
      <c r="C85" s="1" t="s">
        <v>171</v>
      </c>
      <c r="I85" s="3">
        <v>2000</v>
      </c>
    </row>
    <row r="86" ht="5.25" customHeight="1">
      <c r="I86" s="3"/>
    </row>
    <row r="87" ht="16.5" thickBot="1">
      <c r="I87" s="20">
        <f>SUM(I83:I86)</f>
        <v>14343</v>
      </c>
    </row>
    <row r="88" ht="7.5" customHeight="1" thickTop="1">
      <c r="I88" s="3"/>
    </row>
    <row r="89" spans="3:9" ht="15.75">
      <c r="C89" s="1" t="s">
        <v>59</v>
      </c>
      <c r="I89" s="3"/>
    </row>
    <row r="90" spans="3:9" ht="15.75">
      <c r="C90" s="1" t="s">
        <v>169</v>
      </c>
      <c r="I90" s="3">
        <v>41800</v>
      </c>
    </row>
    <row r="91" spans="3:9" ht="15.75">
      <c r="C91" s="1" t="s">
        <v>170</v>
      </c>
      <c r="I91" s="3">
        <v>18968</v>
      </c>
    </row>
    <row r="92" ht="6" customHeight="1">
      <c r="I92" s="3"/>
    </row>
    <row r="93" ht="19.5" customHeight="1" thickBot="1">
      <c r="I93" s="20">
        <f>+I90+I91</f>
        <v>60768</v>
      </c>
    </row>
    <row r="94" ht="9" customHeight="1" thickTop="1">
      <c r="I94" s="92"/>
    </row>
    <row r="95" spans="3:9" ht="16.5" customHeight="1">
      <c r="C95" s="5" t="s">
        <v>111</v>
      </c>
      <c r="I95" s="92"/>
    </row>
    <row r="96" spans="3:9" ht="16.5" customHeight="1">
      <c r="C96" s="1" t="s">
        <v>58</v>
      </c>
      <c r="I96" s="92"/>
    </row>
    <row r="97" spans="3:9" ht="16.5" customHeight="1">
      <c r="C97" s="1" t="s">
        <v>149</v>
      </c>
      <c r="I97" s="92">
        <v>150000</v>
      </c>
    </row>
    <row r="98" ht="6.75" customHeight="1" thickBot="1">
      <c r="I98" s="57"/>
    </row>
    <row r="99" ht="19.5" customHeight="1" thickTop="1">
      <c r="I99" s="92"/>
    </row>
    <row r="100" ht="16.5" customHeight="1">
      <c r="I100" s="92"/>
    </row>
    <row r="101" spans="1:11" ht="19.5" customHeight="1">
      <c r="A101" s="135" t="s">
        <v>60</v>
      </c>
      <c r="B101" s="111"/>
      <c r="C101" s="111"/>
      <c r="D101" s="111"/>
      <c r="E101" s="111"/>
      <c r="F101" s="111"/>
      <c r="G101" s="111"/>
      <c r="H101" s="111"/>
      <c r="I101" s="111"/>
      <c r="J101" s="111"/>
      <c r="K101" s="111"/>
    </row>
    <row r="102" ht="15.75" customHeight="1">
      <c r="I102" s="92"/>
    </row>
    <row r="103" ht="15.75" customHeight="1">
      <c r="I103" s="92"/>
    </row>
    <row r="104" ht="15.75">
      <c r="I104" s="3"/>
    </row>
    <row r="105" spans="1:3" ht="15.75">
      <c r="A105" s="5">
        <v>13</v>
      </c>
      <c r="B105" s="5"/>
      <c r="C105" s="5" t="s">
        <v>61</v>
      </c>
    </row>
    <row r="106" spans="3:11" ht="33.75" customHeight="1">
      <c r="C106" s="126" t="s">
        <v>172</v>
      </c>
      <c r="D106" s="126"/>
      <c r="E106" s="126"/>
      <c r="F106" s="126"/>
      <c r="G106" s="126"/>
      <c r="H106" s="126"/>
      <c r="I106" s="126"/>
      <c r="J106" s="126"/>
      <c r="K106" s="126"/>
    </row>
    <row r="107" ht="5.25" customHeight="1"/>
    <row r="108" ht="15.75">
      <c r="I108" s="13" t="s">
        <v>6</v>
      </c>
    </row>
    <row r="109" ht="4.5" customHeight="1"/>
    <row r="110" spans="3:9" ht="15.75">
      <c r="C110" s="1" t="s">
        <v>130</v>
      </c>
      <c r="I110" s="3">
        <v>53200</v>
      </c>
    </row>
    <row r="111" ht="5.25" customHeight="1" thickBot="1">
      <c r="I111" s="57"/>
    </row>
    <row r="112" ht="9.75" customHeight="1" thickTop="1"/>
    <row r="113" spans="3:11" ht="48" customHeight="1">
      <c r="C113" s="126" t="s">
        <v>128</v>
      </c>
      <c r="D113" s="126"/>
      <c r="E113" s="126"/>
      <c r="F113" s="126"/>
      <c r="G113" s="126"/>
      <c r="H113" s="126"/>
      <c r="I113" s="126"/>
      <c r="J113" s="126"/>
      <c r="K113" s="126"/>
    </row>
    <row r="114" spans="3:11" ht="13.5" customHeight="1">
      <c r="C114" s="75"/>
      <c r="D114" s="75"/>
      <c r="E114" s="75"/>
      <c r="F114" s="75"/>
      <c r="G114" s="75"/>
      <c r="H114" s="75"/>
      <c r="I114" s="75"/>
      <c r="J114" s="75"/>
      <c r="K114" s="75"/>
    </row>
    <row r="115" spans="1:3" ht="15.75">
      <c r="A115" s="5">
        <v>14</v>
      </c>
      <c r="B115" s="5"/>
      <c r="C115" s="5" t="s">
        <v>62</v>
      </c>
    </row>
    <row r="116" spans="3:11" ht="33.75" customHeight="1">
      <c r="C116" s="126" t="s">
        <v>173</v>
      </c>
      <c r="D116" s="126"/>
      <c r="E116" s="126"/>
      <c r="F116" s="126"/>
      <c r="G116" s="126"/>
      <c r="H116" s="126"/>
      <c r="I116" s="126"/>
      <c r="J116" s="126"/>
      <c r="K116" s="126"/>
    </row>
    <row r="118" spans="1:3" ht="15.75">
      <c r="A118" s="5">
        <v>15</v>
      </c>
      <c r="B118" s="5"/>
      <c r="C118" s="5" t="s">
        <v>63</v>
      </c>
    </row>
    <row r="119" spans="3:11" ht="101.25" customHeight="1">
      <c r="C119" s="126" t="s">
        <v>181</v>
      </c>
      <c r="D119" s="126"/>
      <c r="E119" s="126"/>
      <c r="F119" s="126"/>
      <c r="G119" s="126"/>
      <c r="H119" s="126"/>
      <c r="I119" s="126"/>
      <c r="J119" s="126"/>
      <c r="K119" s="126"/>
    </row>
    <row r="121" spans="1:3" ht="15.75">
      <c r="A121" s="5">
        <v>16</v>
      </c>
      <c r="B121" s="5"/>
      <c r="C121" s="5" t="s">
        <v>133</v>
      </c>
    </row>
    <row r="122" ht="5.25" customHeight="1"/>
    <row r="123" spans="3:8" ht="54.75" customHeight="1">
      <c r="C123" s="84"/>
      <c r="D123" s="87"/>
      <c r="E123" s="85"/>
      <c r="F123" s="88" t="s">
        <v>134</v>
      </c>
      <c r="G123" s="86" t="s">
        <v>135</v>
      </c>
      <c r="H123" s="88" t="s">
        <v>155</v>
      </c>
    </row>
    <row r="124" spans="3:8" ht="7.5" customHeight="1">
      <c r="C124" s="10"/>
      <c r="D124" s="77"/>
      <c r="E124" s="77"/>
      <c r="F124" s="50"/>
      <c r="G124" s="80"/>
      <c r="H124" s="89"/>
    </row>
    <row r="125" spans="3:8" ht="15.75">
      <c r="C125" s="10" t="s">
        <v>114</v>
      </c>
      <c r="D125" s="11"/>
      <c r="E125" s="11"/>
      <c r="F125" s="81">
        <v>245186</v>
      </c>
      <c r="G125" s="23">
        <v>20267</v>
      </c>
      <c r="H125" s="81">
        <v>55038</v>
      </c>
    </row>
    <row r="126" spans="3:8" ht="15.75">
      <c r="C126" s="10" t="s">
        <v>117</v>
      </c>
      <c r="D126" s="11"/>
      <c r="E126" s="11"/>
      <c r="F126" s="81">
        <v>235923</v>
      </c>
      <c r="G126" s="23">
        <v>13677</v>
      </c>
      <c r="H126" s="81">
        <v>133162</v>
      </c>
    </row>
    <row r="127" spans="3:8" ht="15.75">
      <c r="C127" s="10" t="s">
        <v>115</v>
      </c>
      <c r="D127" s="11"/>
      <c r="E127" s="11"/>
      <c r="F127" s="81">
        <v>88150</v>
      </c>
      <c r="G127" s="23">
        <v>-7597</v>
      </c>
      <c r="H127" s="81">
        <v>51939</v>
      </c>
    </row>
    <row r="128" spans="3:8" ht="15.75">
      <c r="C128" s="10" t="s">
        <v>116</v>
      </c>
      <c r="D128" s="11"/>
      <c r="E128" s="11"/>
      <c r="F128" s="81">
        <v>2438</v>
      </c>
      <c r="G128" s="23">
        <v>12785</v>
      </c>
      <c r="H128" s="81">
        <v>354188</v>
      </c>
    </row>
    <row r="129" spans="3:8" ht="5.25" customHeight="1">
      <c r="C129" s="10"/>
      <c r="D129" s="11"/>
      <c r="E129" s="11"/>
      <c r="F129" s="81"/>
      <c r="G129" s="23"/>
      <c r="H129" s="81"/>
    </row>
    <row r="130" spans="3:8" ht="18" customHeight="1">
      <c r="C130" s="78"/>
      <c r="D130" s="79"/>
      <c r="E130" s="79"/>
      <c r="F130" s="82">
        <f>SUM(F125:F129)</f>
        <v>571697</v>
      </c>
      <c r="G130" s="83">
        <f>SUM(G125:G129)</f>
        <v>39132</v>
      </c>
      <c r="H130" s="82">
        <f>SUM(H125:H128)</f>
        <v>594327</v>
      </c>
    </row>
    <row r="131" spans="6:8" ht="6.75" customHeight="1">
      <c r="F131" s="3"/>
      <c r="G131" s="3"/>
      <c r="H131" s="3"/>
    </row>
    <row r="132" spans="6:8" ht="15.75" customHeight="1">
      <c r="F132" s="3"/>
      <c r="G132" s="3"/>
      <c r="H132" s="3"/>
    </row>
    <row r="133" spans="1:11" ht="15.75">
      <c r="A133" s="5">
        <v>17</v>
      </c>
      <c r="B133" s="5"/>
      <c r="C133" s="134" t="s">
        <v>131</v>
      </c>
      <c r="D133" s="134"/>
      <c r="E133" s="134"/>
      <c r="F133" s="134"/>
      <c r="G133" s="134"/>
      <c r="H133" s="134"/>
      <c r="I133" s="134"/>
      <c r="J133" s="134"/>
      <c r="K133" s="134"/>
    </row>
    <row r="134" spans="3:11" ht="66" customHeight="1">
      <c r="C134" s="126" t="s">
        <v>186</v>
      </c>
      <c r="D134" s="126"/>
      <c r="E134" s="126"/>
      <c r="F134" s="126"/>
      <c r="G134" s="126"/>
      <c r="H134" s="126"/>
      <c r="I134" s="126"/>
      <c r="J134" s="126"/>
      <c r="K134" s="126"/>
    </row>
    <row r="135" ht="15.75" customHeight="1"/>
    <row r="136" spans="1:3" ht="15.75" customHeight="1">
      <c r="A136" s="5">
        <v>18</v>
      </c>
      <c r="B136" s="5"/>
      <c r="C136" s="5" t="s">
        <v>64</v>
      </c>
    </row>
    <row r="137" spans="1:11" s="93" customFormat="1" ht="87" customHeight="1">
      <c r="A137" s="76"/>
      <c r="B137" s="76"/>
      <c r="C137" s="126" t="s">
        <v>187</v>
      </c>
      <c r="D137" s="126"/>
      <c r="E137" s="126"/>
      <c r="F137" s="126"/>
      <c r="G137" s="126"/>
      <c r="H137" s="126"/>
      <c r="I137" s="126"/>
      <c r="J137" s="126"/>
      <c r="K137" s="126"/>
    </row>
    <row r="138" spans="3:11" ht="48" customHeight="1">
      <c r="C138" s="126" t="s">
        <v>182</v>
      </c>
      <c r="D138" s="126"/>
      <c r="E138" s="126"/>
      <c r="F138" s="126"/>
      <c r="G138" s="126"/>
      <c r="H138" s="126"/>
      <c r="I138" s="126"/>
      <c r="J138" s="126"/>
      <c r="K138" s="126"/>
    </row>
    <row r="140" spans="3:11" ht="15.75">
      <c r="C140" s="60"/>
      <c r="D140" s="60"/>
      <c r="E140" s="60"/>
      <c r="F140" s="60"/>
      <c r="G140" s="60"/>
      <c r="H140" s="60"/>
      <c r="I140" s="60"/>
      <c r="J140" s="60"/>
      <c r="K140" s="60"/>
    </row>
    <row r="141" ht="15.75" customHeight="1"/>
    <row r="142" spans="1:11" ht="15.75" customHeight="1">
      <c r="A142" s="135" t="s">
        <v>139</v>
      </c>
      <c r="B142" s="111"/>
      <c r="C142" s="111"/>
      <c r="D142" s="111"/>
      <c r="E142" s="111"/>
      <c r="F142" s="111"/>
      <c r="G142" s="111"/>
      <c r="H142" s="111"/>
      <c r="I142" s="111"/>
      <c r="J142" s="111"/>
      <c r="K142" s="111"/>
    </row>
    <row r="143" ht="15.75" customHeight="1"/>
    <row r="144" ht="15.75" customHeight="1"/>
    <row r="145" ht="15.75" customHeight="1"/>
    <row r="146" spans="1:3" ht="15.75" customHeight="1">
      <c r="A146" s="5">
        <v>19</v>
      </c>
      <c r="B146" s="5"/>
      <c r="C146" s="5" t="s">
        <v>140</v>
      </c>
    </row>
    <row r="147" spans="3:16" ht="32.25" customHeight="1">
      <c r="C147" s="136" t="s">
        <v>192</v>
      </c>
      <c r="D147" s="136"/>
      <c r="E147" s="136"/>
      <c r="F147" s="136"/>
      <c r="G147" s="136"/>
      <c r="H147" s="136"/>
      <c r="I147" s="136"/>
      <c r="J147" s="136"/>
      <c r="K147" s="136"/>
      <c r="P147" s="4"/>
    </row>
    <row r="148" spans="3:11" ht="15.75" customHeight="1">
      <c r="C148" s="60"/>
      <c r="D148" s="60"/>
      <c r="E148" s="60"/>
      <c r="F148" s="60"/>
      <c r="G148" s="60"/>
      <c r="H148" s="60"/>
      <c r="I148" s="60"/>
      <c r="J148" s="60"/>
      <c r="K148" s="60"/>
    </row>
    <row r="149" spans="1:3" ht="15.75" customHeight="1">
      <c r="A149" s="5">
        <v>20</v>
      </c>
      <c r="B149" s="5"/>
      <c r="C149" s="5" t="s">
        <v>65</v>
      </c>
    </row>
    <row r="150" ht="15.75" customHeight="1">
      <c r="C150" s="1" t="s">
        <v>66</v>
      </c>
    </row>
    <row r="151" ht="15.75" customHeight="1"/>
    <row r="152" spans="1:3" ht="15.75" customHeight="1">
      <c r="A152" s="5">
        <v>21</v>
      </c>
      <c r="B152" s="5"/>
      <c r="C152" s="5" t="s">
        <v>174</v>
      </c>
    </row>
    <row r="153" spans="3:11" ht="21" customHeight="1">
      <c r="C153" s="126" t="s">
        <v>185</v>
      </c>
      <c r="D153" s="126"/>
      <c r="E153" s="126"/>
      <c r="F153" s="126"/>
      <c r="G153" s="126"/>
      <c r="H153" s="126"/>
      <c r="I153" s="126"/>
      <c r="J153" s="126"/>
      <c r="K153" s="126"/>
    </row>
    <row r="154" spans="3:11" ht="15.75" customHeight="1" hidden="1">
      <c r="C154" s="75"/>
      <c r="D154" s="75"/>
      <c r="E154" s="75"/>
      <c r="F154" s="75"/>
      <c r="G154" s="75"/>
      <c r="H154" s="75"/>
      <c r="I154" s="75"/>
      <c r="J154" s="75"/>
      <c r="K154" s="75"/>
    </row>
    <row r="155" spans="1:11" ht="15.75" customHeight="1" hidden="1">
      <c r="A155" s="5"/>
      <c r="C155" s="5"/>
      <c r="D155" s="75"/>
      <c r="E155" s="75"/>
      <c r="F155" s="75"/>
      <c r="G155" s="75"/>
      <c r="H155" s="75"/>
      <c r="I155" s="75"/>
      <c r="J155" s="75"/>
      <c r="K155" s="75"/>
    </row>
    <row r="156" spans="3:11" ht="0.75" customHeight="1" hidden="1">
      <c r="C156" s="126"/>
      <c r="D156" s="126"/>
      <c r="E156" s="126"/>
      <c r="F156" s="126"/>
      <c r="G156" s="126"/>
      <c r="H156" s="126"/>
      <c r="I156" s="126"/>
      <c r="J156" s="126"/>
      <c r="K156" s="126"/>
    </row>
    <row r="157" spans="3:11" ht="51" customHeight="1" hidden="1">
      <c r="C157" s="126"/>
      <c r="D157" s="126"/>
      <c r="E157" s="126"/>
      <c r="F157" s="126"/>
      <c r="G157" s="126"/>
      <c r="H157" s="126"/>
      <c r="I157" s="126"/>
      <c r="J157" s="126"/>
      <c r="K157" s="126"/>
    </row>
    <row r="158" spans="3:11" ht="21.75" customHeight="1" hidden="1">
      <c r="C158" s="126"/>
      <c r="D158" s="126"/>
      <c r="E158" s="126"/>
      <c r="F158" s="126"/>
      <c r="G158" s="126"/>
      <c r="H158" s="126"/>
      <c r="I158" s="126"/>
      <c r="J158" s="126"/>
      <c r="K158" s="126"/>
    </row>
    <row r="159" spans="1:11" ht="10.5" customHeight="1" hidden="1">
      <c r="A159" s="100"/>
      <c r="C159" s="126"/>
      <c r="D159" s="126"/>
      <c r="E159" s="126"/>
      <c r="F159" s="126"/>
      <c r="G159" s="126"/>
      <c r="H159" s="126"/>
      <c r="I159" s="126"/>
      <c r="J159" s="126"/>
      <c r="K159" s="126"/>
    </row>
    <row r="160" spans="1:11" ht="21" customHeight="1" hidden="1">
      <c r="A160" s="100"/>
      <c r="C160" s="126"/>
      <c r="D160" s="126"/>
      <c r="E160" s="126"/>
      <c r="F160" s="126"/>
      <c r="G160" s="126"/>
      <c r="H160" s="126"/>
      <c r="I160" s="126"/>
      <c r="J160" s="126"/>
      <c r="K160" s="126"/>
    </row>
    <row r="161" spans="1:11" ht="13.5" customHeight="1" hidden="1">
      <c r="A161" s="100"/>
      <c r="C161" s="126"/>
      <c r="D161" s="126"/>
      <c r="E161" s="126"/>
      <c r="F161" s="126"/>
      <c r="G161" s="126"/>
      <c r="H161" s="126"/>
      <c r="I161" s="126"/>
      <c r="J161" s="126"/>
      <c r="K161" s="126"/>
    </row>
    <row r="162" spans="1:11" ht="13.5" customHeight="1">
      <c r="A162" s="100"/>
      <c r="C162" s="75"/>
      <c r="D162" s="75"/>
      <c r="E162" s="75"/>
      <c r="F162" s="75"/>
      <c r="G162" s="75"/>
      <c r="H162" s="75"/>
      <c r="I162" s="75"/>
      <c r="J162" s="75"/>
      <c r="K162" s="75"/>
    </row>
    <row r="163" spans="1:11" ht="13.5" customHeight="1">
      <c r="A163" s="5">
        <v>22</v>
      </c>
      <c r="C163" s="5" t="s">
        <v>175</v>
      </c>
      <c r="D163" s="75"/>
      <c r="E163" s="75"/>
      <c r="F163" s="75"/>
      <c r="G163" s="75"/>
      <c r="H163" s="75"/>
      <c r="I163" s="75"/>
      <c r="J163" s="75"/>
      <c r="K163" s="75"/>
    </row>
    <row r="164" spans="1:11" ht="39" customHeight="1">
      <c r="A164" s="100"/>
      <c r="C164" s="126" t="s">
        <v>183</v>
      </c>
      <c r="D164" s="126"/>
      <c r="E164" s="126"/>
      <c r="F164" s="126"/>
      <c r="G164" s="126"/>
      <c r="H164" s="126"/>
      <c r="I164" s="126"/>
      <c r="J164" s="126"/>
      <c r="K164" s="126"/>
    </row>
    <row r="165" spans="1:11" ht="55.5" customHeight="1">
      <c r="A165" s="100"/>
      <c r="C165" s="126" t="s">
        <v>184</v>
      </c>
      <c r="D165" s="126"/>
      <c r="E165" s="126"/>
      <c r="F165" s="126"/>
      <c r="G165" s="126"/>
      <c r="H165" s="126"/>
      <c r="I165" s="126"/>
      <c r="J165" s="126"/>
      <c r="K165" s="126"/>
    </row>
    <row r="166" spans="1:11" ht="17.25" customHeight="1">
      <c r="A166" s="100"/>
      <c r="C166" s="126" t="s">
        <v>176</v>
      </c>
      <c r="D166" s="126"/>
      <c r="E166" s="126"/>
      <c r="F166" s="126"/>
      <c r="G166" s="126"/>
      <c r="H166" s="126"/>
      <c r="I166" s="126"/>
      <c r="J166" s="126"/>
      <c r="K166" s="126"/>
    </row>
    <row r="167" spans="1:11" ht="34.5" customHeight="1">
      <c r="A167" s="100" t="s">
        <v>177</v>
      </c>
      <c r="C167" s="126" t="s">
        <v>189</v>
      </c>
      <c r="D167" s="126"/>
      <c r="E167" s="126"/>
      <c r="F167" s="126"/>
      <c r="G167" s="126"/>
      <c r="H167" s="126"/>
      <c r="I167" s="126"/>
      <c r="J167" s="126"/>
      <c r="K167" s="126"/>
    </row>
    <row r="168" spans="1:11" ht="32.25" customHeight="1">
      <c r="A168" s="100" t="s">
        <v>8</v>
      </c>
      <c r="C168" s="126" t="s">
        <v>178</v>
      </c>
      <c r="D168" s="126"/>
      <c r="E168" s="126"/>
      <c r="F168" s="126"/>
      <c r="G168" s="126"/>
      <c r="H168" s="126"/>
      <c r="I168" s="126"/>
      <c r="J168" s="126"/>
      <c r="K168" s="126"/>
    </row>
    <row r="169" spans="1:11" ht="34.5" customHeight="1">
      <c r="A169" s="100" t="s">
        <v>10</v>
      </c>
      <c r="B169" s="105"/>
      <c r="C169" s="126" t="s">
        <v>179</v>
      </c>
      <c r="D169" s="126"/>
      <c r="E169" s="126"/>
      <c r="F169" s="126"/>
      <c r="G169" s="126"/>
      <c r="H169" s="126"/>
      <c r="I169" s="126"/>
      <c r="J169" s="126"/>
      <c r="K169" s="126"/>
    </row>
    <row r="170" spans="1:11" ht="13.5" customHeight="1">
      <c r="A170" s="100"/>
      <c r="C170" s="75"/>
      <c r="D170" s="75"/>
      <c r="E170" s="75"/>
      <c r="F170" s="75"/>
      <c r="G170" s="75"/>
      <c r="H170" s="75"/>
      <c r="I170" s="75"/>
      <c r="J170" s="75"/>
      <c r="K170" s="75"/>
    </row>
    <row r="171" ht="65.25" customHeight="1"/>
    <row r="172" ht="15.75">
      <c r="A172" s="1" t="s">
        <v>67</v>
      </c>
    </row>
    <row r="173" ht="15.75">
      <c r="A173" s="5" t="s">
        <v>68</v>
      </c>
    </row>
    <row r="174" ht="15.75">
      <c r="A174" s="1" t="s">
        <v>69</v>
      </c>
    </row>
    <row r="175" spans="1:2" ht="15.75">
      <c r="A175" s="90" t="s">
        <v>180</v>
      </c>
      <c r="B175" s="19"/>
    </row>
  </sheetData>
  <mergeCells count="43">
    <mergeCell ref="C138:K138"/>
    <mergeCell ref="C156:K156"/>
    <mergeCell ref="C153:K153"/>
    <mergeCell ref="C116:K116"/>
    <mergeCell ref="C119:K119"/>
    <mergeCell ref="A142:K142"/>
    <mergeCell ref="C134:K134"/>
    <mergeCell ref="C137:K137"/>
    <mergeCell ref="C133:K133"/>
    <mergeCell ref="C147:K147"/>
    <mergeCell ref="C55:K55"/>
    <mergeCell ref="C58:K58"/>
    <mergeCell ref="C113:K113"/>
    <mergeCell ref="A51:K51"/>
    <mergeCell ref="C106:K106"/>
    <mergeCell ref="A101:K101"/>
    <mergeCell ref="D61:E61"/>
    <mergeCell ref="I61:J61"/>
    <mergeCell ref="C25:K25"/>
    <mergeCell ref="C48:K48"/>
    <mergeCell ref="C46:K46"/>
    <mergeCell ref="C49:K49"/>
    <mergeCell ref="A1:K1"/>
    <mergeCell ref="I60:J60"/>
    <mergeCell ref="I62:J62"/>
    <mergeCell ref="I63:J63"/>
    <mergeCell ref="D60:E60"/>
    <mergeCell ref="D62:E62"/>
    <mergeCell ref="D63:E63"/>
    <mergeCell ref="C7:K7"/>
    <mergeCell ref="C16:K16"/>
    <mergeCell ref="C10:K10"/>
    <mergeCell ref="C161:K161"/>
    <mergeCell ref="C157:K157"/>
    <mergeCell ref="C158:K158"/>
    <mergeCell ref="C159:K159"/>
    <mergeCell ref="C160:K160"/>
    <mergeCell ref="C168:K168"/>
    <mergeCell ref="C169:K169"/>
    <mergeCell ref="C164:K164"/>
    <mergeCell ref="C165:K165"/>
    <mergeCell ref="C166:K166"/>
    <mergeCell ref="C167:K167"/>
  </mergeCells>
  <printOptions/>
  <pageMargins left="0.7874015748031497" right="0.3937007874015748" top="0" bottom="0" header="0.5118110236220472" footer="0.5118110236220472"/>
  <pageSetup horizontalDpi="300" verticalDpi="300" orientation="portrait" paperSize="9" scale="90" r:id="rId1"/>
  <rowBreaks count="3" manualBreakCount="3">
    <brk id="50" max="10" man="1"/>
    <brk id="100" max="10" man="1"/>
    <brk id="14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COLUMBIA PACIFIC HEALTHCARE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CHEW CHEE HON</dc:creator>
  <cp:keywords/>
  <dc:description/>
  <cp:lastModifiedBy>A satisfied Microsoft Office User</cp:lastModifiedBy>
  <cp:lastPrinted>2001-02-15T06:44:04Z</cp:lastPrinted>
  <dcterms:created xsi:type="dcterms:W3CDTF">1999-10-13T04:05:52Z</dcterms:created>
  <dcterms:modified xsi:type="dcterms:W3CDTF">2001-02-15T06:48:00Z</dcterms:modified>
  <cp:category/>
  <cp:version/>
  <cp:contentType/>
  <cp:contentStatus/>
</cp:coreProperties>
</file>